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ts50\OneDrive\Documents\"/>
    </mc:Choice>
  </mc:AlternateContent>
  <xr:revisionPtr revIDLastSave="0" documentId="8_{4EBDF6C4-3E11-489E-9E4B-A533FDA6D200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Cover Page" sheetId="4" state="hidden" r:id="rId1"/>
    <sheet name="Balance Sheet" sheetId="1" r:id="rId2"/>
    <sheet name="Income Statement" sheetId="2" r:id="rId3"/>
    <sheet name="Combined" sheetId="3" r:id="rId4"/>
    <sheet name="Sheet1" sheetId="5" r:id="rId5"/>
    <sheet name="Sheet2" sheetId="6" r:id="rId6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C26" i="1"/>
  <c r="C20" i="2" l="1"/>
  <c r="D7" i="3" l="1"/>
  <c r="D12" i="3"/>
  <c r="D16" i="3"/>
  <c r="C25" i="3"/>
  <c r="C26" i="3"/>
  <c r="C27" i="3"/>
  <c r="C28" i="3"/>
  <c r="C24" i="3"/>
  <c r="C7" i="3"/>
  <c r="C8" i="3"/>
  <c r="C9" i="3"/>
  <c r="C10" i="3"/>
  <c r="C11" i="3"/>
  <c r="C12" i="3"/>
  <c r="C13" i="3"/>
  <c r="C14" i="3"/>
  <c r="C15" i="3"/>
  <c r="C16" i="3"/>
  <c r="C17" i="3"/>
  <c r="C18" i="3"/>
  <c r="C6" i="3"/>
  <c r="C19" i="1"/>
  <c r="G20" i="3" l="1"/>
  <c r="G23" i="3"/>
  <c r="F22" i="3" l="1"/>
  <c r="G22" i="3"/>
  <c r="F23" i="3"/>
  <c r="F24" i="3"/>
  <c r="G24" i="3"/>
  <c r="F30" i="3" l="1"/>
  <c r="G14" i="3"/>
  <c r="G15" i="3"/>
  <c r="G16" i="3"/>
  <c r="G17" i="3"/>
  <c r="G18" i="3"/>
  <c r="G19" i="3"/>
  <c r="G21" i="3"/>
  <c r="G13" i="3"/>
  <c r="F14" i="3"/>
  <c r="F15" i="3"/>
  <c r="F16" i="3"/>
  <c r="F17" i="3"/>
  <c r="F18" i="3"/>
  <c r="F19" i="3"/>
  <c r="F20" i="3"/>
  <c r="F21" i="3"/>
  <c r="F13" i="3"/>
  <c r="C25" i="2"/>
  <c r="G29" i="3" s="1"/>
  <c r="F11" i="3"/>
  <c r="G9" i="3"/>
  <c r="F9" i="3"/>
  <c r="G7" i="3" l="1"/>
  <c r="G6" i="3"/>
  <c r="C29" i="3" l="1"/>
  <c r="C19" i="3"/>
  <c r="G8" i="3"/>
  <c r="C8" i="2"/>
  <c r="C11" i="2" s="1"/>
  <c r="C27" i="1"/>
  <c r="C27" i="2" l="1"/>
  <c r="G11" i="3"/>
  <c r="G30" i="3" s="1"/>
  <c r="C30" i="3"/>
  <c r="C28" i="1"/>
</calcChain>
</file>

<file path=xl/sharedStrings.xml><?xml version="1.0" encoding="utf-8"?>
<sst xmlns="http://schemas.openxmlformats.org/spreadsheetml/2006/main" count="109" uniqueCount="75">
  <si>
    <t>Personal Financial Statement</t>
  </si>
  <si>
    <t>PERSONAL BALANCE SHEET</t>
  </si>
  <si>
    <t>Assets</t>
  </si>
  <si>
    <t>Remarks</t>
  </si>
  <si>
    <t>Checking Account A</t>
  </si>
  <si>
    <t>Savings Account A</t>
  </si>
  <si>
    <t>Checking Account B</t>
  </si>
  <si>
    <t>Savings Account B</t>
  </si>
  <si>
    <t>Taxable Investment A</t>
  </si>
  <si>
    <t>Taxable Investment B</t>
  </si>
  <si>
    <t>Non-Taxable Investment A</t>
  </si>
  <si>
    <t>Non-Taxable Investment B</t>
  </si>
  <si>
    <t>401(K) Plan</t>
  </si>
  <si>
    <t>403(B) Plan</t>
  </si>
  <si>
    <t>https://corporatefinanceinstitute.com/</t>
  </si>
  <si>
    <t>Property A</t>
  </si>
  <si>
    <t>Property B</t>
  </si>
  <si>
    <t>Vehicle</t>
  </si>
  <si>
    <t>Total Assets</t>
  </si>
  <si>
    <t xml:space="preserve">Liabilities </t>
  </si>
  <si>
    <t>Credit Card A</t>
  </si>
  <si>
    <t>Credit Card B</t>
  </si>
  <si>
    <t>Student Loan</t>
  </si>
  <si>
    <t>Vehicle Loan</t>
  </si>
  <si>
    <t>Home Mortgage</t>
  </si>
  <si>
    <t>Total Liabilities</t>
  </si>
  <si>
    <t>Net Worth</t>
  </si>
  <si>
    <t xml:space="preserve">Personal Income Statement </t>
  </si>
  <si>
    <t>Income (Monthly)</t>
  </si>
  <si>
    <t>Paycheck B</t>
  </si>
  <si>
    <t>Total Income</t>
  </si>
  <si>
    <t>Expenses (Monthly)</t>
  </si>
  <si>
    <t>Utilities</t>
  </si>
  <si>
    <t>Total Expenses</t>
  </si>
  <si>
    <t>Notes</t>
  </si>
  <si>
    <t>Strictly Confidential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</si>
  <si>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</si>
  <si>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</si>
  <si>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</si>
  <si>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</si>
  <si>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</si>
  <si>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</si>
  <si>
    <t>SIGNATURE</t>
  </si>
  <si>
    <t>This is to certify that I am authorized that this personal financial statement(s) is true and correct</t>
  </si>
  <si>
    <t>Taxable Interest</t>
  </si>
  <si>
    <t>Taxable Investment</t>
  </si>
  <si>
    <t xml:space="preserve">Sales </t>
  </si>
  <si>
    <t>Cost of Goods Sold</t>
  </si>
  <si>
    <t>Gross Income</t>
  </si>
  <si>
    <t>Depreciation</t>
  </si>
  <si>
    <t>Insurance</t>
  </si>
  <si>
    <t>Repair&amp; Maintenance</t>
  </si>
  <si>
    <t>Supplies</t>
  </si>
  <si>
    <t>Taxes &amp; Licenses</t>
  </si>
  <si>
    <t>Wages</t>
  </si>
  <si>
    <t>Other expenses</t>
  </si>
  <si>
    <t>Profit</t>
  </si>
  <si>
    <t>Sales</t>
  </si>
  <si>
    <t>Other Income</t>
  </si>
  <si>
    <t>6208 95th St Lubbock, TX 79424-7577</t>
  </si>
  <si>
    <t>PERSONAL INCOME STATEMENT</t>
  </si>
  <si>
    <t xml:space="preserve">Income </t>
  </si>
  <si>
    <t>Expenses</t>
  </si>
  <si>
    <t>Rent</t>
  </si>
  <si>
    <t>CD</t>
  </si>
  <si>
    <t>Stock and Bonds</t>
  </si>
  <si>
    <t>Real Estate</t>
  </si>
  <si>
    <t>Salary and Real Estate Income</t>
  </si>
  <si>
    <t>Credit Cards</t>
  </si>
  <si>
    <t>Security</t>
  </si>
  <si>
    <t>Bank Fees</t>
  </si>
  <si>
    <t>Date: 05.31.2021</t>
  </si>
  <si>
    <t>Personal Financial Statement  05.31.2021</t>
  </si>
  <si>
    <t>Mr. &amp; Mrs. Atul Shah / dba SAVI, LLC</t>
  </si>
  <si>
    <t>/S/ Will Williams, DBA Quality Insurance &amp; Tax Agency - 09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</si>
</sst>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(#,##0\)_-;_-* &quot;-&quot;_-;_-@_-"/>
    <numFmt numFmtId="165" formatCode="_ * #,##0_ ;_ * \-#,##0_ ;_ * &quot;-&quot;??_ ;_ @_ 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Open Sans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sz val="10"/>
      <name val="Open Sans"/>
      <family val="2"/>
    </font>
    <font>
      <sz val="8"/>
      <color rgb="FFFFFFFF"/>
      <name val="Open Sans"/>
      <family val="2"/>
    </font>
    <font>
      <sz val="12"/>
      <color rgb="FF000000"/>
      <name val="Open Sans"/>
      <family val="2"/>
    </font>
    <font>
      <sz val="11"/>
      <color theme="1"/>
      <name val="Calibri"/>
      <family val="2"/>
    </font>
    <font>
      <b/>
      <sz val="10"/>
      <color rgb="FFFFFFFF"/>
      <name val="Open Sans"/>
      <family val="2"/>
    </font>
    <font>
      <b/>
      <sz val="11"/>
      <color rgb="FFFFFFFF"/>
      <name val="Open Sans"/>
      <family val="2"/>
    </font>
    <font>
      <sz val="10"/>
      <color rgb="FFFFFFFF"/>
      <name val="Open Sans"/>
      <family val="2"/>
    </font>
    <font>
      <sz val="10"/>
      <color rgb="FF000000"/>
      <name val="Open Sans"/>
      <family val="2"/>
    </font>
    <font>
      <sz val="12"/>
      <color rgb="FF000000"/>
      <name val="Calibri"/>
      <family val="2"/>
    </font>
    <font>
      <sz val="11"/>
      <color rgb="FF000000"/>
      <name val="Open Sans"/>
      <family val="2"/>
    </font>
    <font>
      <b/>
      <sz val="10"/>
      <color rgb="FF000000"/>
      <name val="Open Sans"/>
      <family val="2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32E57"/>
        <bgColor rgb="FF000000"/>
      </patternFill>
    </fill>
    <fill>
      <patternFill patternType="solid">
        <fgColor rgb="FFFA621C"/>
        <bgColor rgb="FF000000"/>
      </patternFill>
    </fill>
    <fill>
      <patternFill patternType="solid">
        <fgColor rgb="FFED942D"/>
        <bgColor rgb="FF000000"/>
      </patternFill>
    </fill>
    <fill>
      <patternFill patternType="solid">
        <fgColor rgb="FF1E8496"/>
        <bgColor rgb="FF000000"/>
      </patternFill>
    </fill>
    <fill>
      <patternFill patternType="solid">
        <fgColor rgb="FFCDCFD1"/>
        <bgColor rgb="FF000000"/>
      </patternFill>
    </fill>
    <fill>
      <patternFill patternType="solid">
        <fgColor rgb="FFED942D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0" fontId="6" fillId="0" borderId="0" xfId="2" applyFont="1"/>
    <xf numFmtId="0" fontId="7" fillId="0" borderId="0" xfId="0" applyFont="1"/>
    <xf numFmtId="164" fontId="9" fillId="2" borderId="0" xfId="1" applyNumberFormat="1" applyFont="1" applyFill="1" applyBorder="1"/>
    <xf numFmtId="164" fontId="10" fillId="2" borderId="0" xfId="1" applyNumberFormat="1" applyFont="1" applyFill="1" applyBorder="1"/>
    <xf numFmtId="164" fontId="10" fillId="2" borderId="0" xfId="1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2" fillId="2" borderId="0" xfId="0" applyFont="1" applyFill="1" applyBorder="1" applyAlignment="1"/>
    <xf numFmtId="0" fontId="14" fillId="2" borderId="0" xfId="0" applyFont="1" applyFill="1" applyBorder="1" applyAlignment="1"/>
    <xf numFmtId="0" fontId="3" fillId="3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/>
    <xf numFmtId="165" fontId="16" fillId="0" borderId="0" xfId="1" applyNumberFormat="1" applyFont="1" applyFill="1" applyBorder="1"/>
    <xf numFmtId="0" fontId="17" fillId="0" borderId="0" xfId="0" applyFont="1" applyFill="1" applyBorder="1"/>
    <xf numFmtId="0" fontId="18" fillId="4" borderId="0" xfId="0" applyFont="1" applyFill="1" applyBorder="1" applyAlignment="1"/>
    <xf numFmtId="0" fontId="15" fillId="4" borderId="0" xfId="0" applyFont="1" applyFill="1" applyBorder="1" applyAlignment="1"/>
    <xf numFmtId="0" fontId="3" fillId="5" borderId="0" xfId="0" applyFont="1" applyFill="1" applyBorder="1" applyAlignment="1"/>
    <xf numFmtId="0" fontId="8" fillId="5" borderId="0" xfId="0" applyFont="1" applyFill="1" applyBorder="1" applyAlignment="1"/>
    <xf numFmtId="0" fontId="15" fillId="0" borderId="0" xfId="0" applyFont="1" applyFill="1" applyBorder="1"/>
    <xf numFmtId="0" fontId="18" fillId="3" borderId="0" xfId="0" applyFont="1" applyFill="1" applyBorder="1" applyAlignment="1"/>
    <xf numFmtId="0" fontId="15" fillId="3" borderId="0" xfId="0" applyFont="1" applyFill="1" applyBorder="1" applyAlignment="1"/>
    <xf numFmtId="0" fontId="11" fillId="0" borderId="0" xfId="0" applyFont="1" applyFill="1" applyBorder="1" applyAlignment="1"/>
    <xf numFmtId="166" fontId="15" fillId="0" borderId="0" xfId="1" applyNumberFormat="1" applyFont="1" applyFill="1" applyBorder="1" applyAlignment="1"/>
    <xf numFmtId="166" fontId="18" fillId="4" borderId="0" xfId="1" applyNumberFormat="1" applyFont="1" applyFill="1" applyBorder="1" applyAlignment="1"/>
    <xf numFmtId="166" fontId="11" fillId="0" borderId="0" xfId="1" applyNumberFormat="1" applyFont="1" applyFill="1" applyBorder="1"/>
    <xf numFmtId="166" fontId="3" fillId="3" borderId="0" xfId="1" applyNumberFormat="1" applyFont="1" applyFill="1" applyBorder="1" applyAlignment="1"/>
    <xf numFmtId="166" fontId="3" fillId="5" borderId="0" xfId="1" applyNumberFormat="1" applyFont="1" applyFill="1" applyBorder="1" applyAlignment="1"/>
    <xf numFmtId="0" fontId="19" fillId="7" borderId="0" xfId="3" applyFont="1" applyFill="1"/>
    <xf numFmtId="0" fontId="19" fillId="0" borderId="0" xfId="3" applyFont="1" applyFill="1" applyBorder="1"/>
    <xf numFmtId="0" fontId="20" fillId="0" borderId="0" xfId="3" applyFont="1" applyFill="1" applyBorder="1" applyProtection="1">
      <protection locked="0"/>
    </xf>
    <xf numFmtId="0" fontId="21" fillId="0" borderId="0" xfId="3" applyFont="1" applyFill="1" applyBorder="1" applyAlignment="1">
      <alignment horizontal="right"/>
    </xf>
    <xf numFmtId="0" fontId="19" fillId="0" borderId="0" xfId="3" applyFont="1" applyFill="1" applyBorder="1" applyProtection="1">
      <protection locked="0"/>
    </xf>
    <xf numFmtId="0" fontId="1" fillId="0" borderId="0" xfId="3"/>
    <xf numFmtId="0" fontId="19" fillId="0" borderId="1" xfId="3" applyFont="1" applyFill="1" applyBorder="1"/>
    <xf numFmtId="0" fontId="23" fillId="0" borderId="0" xfId="4" applyFont="1" applyFill="1" applyBorder="1"/>
    <xf numFmtId="0" fontId="24" fillId="8" borderId="0" xfId="3" applyFont="1" applyFill="1" applyBorder="1"/>
    <xf numFmtId="0" fontId="19" fillId="8" borderId="0" xfId="3" applyFont="1" applyFill="1" applyBorder="1"/>
    <xf numFmtId="0" fontId="19" fillId="9" borderId="0" xfId="3" applyFont="1" applyFill="1"/>
    <xf numFmtId="0" fontId="24" fillId="8" borderId="0" xfId="3" applyFont="1" applyFill="1"/>
    <xf numFmtId="0" fontId="25" fillId="0" borderId="0" xfId="0" applyFont="1"/>
    <xf numFmtId="0" fontId="25" fillId="0" borderId="0" xfId="0" applyFont="1" applyAlignment="1">
      <alignment horizontal="center"/>
    </xf>
    <xf numFmtId="0" fontId="11" fillId="0" borderId="2" xfId="0" applyFont="1" applyFill="1" applyBorder="1" applyAlignment="1"/>
    <xf numFmtId="0" fontId="11" fillId="0" borderId="2" xfId="0" applyFont="1" applyFill="1" applyBorder="1"/>
    <xf numFmtId="0" fontId="26" fillId="0" borderId="0" xfId="0" applyFont="1" applyFill="1" applyBorder="1"/>
    <xf numFmtId="166" fontId="27" fillId="0" borderId="0" xfId="1" applyNumberFormat="1" applyFont="1" applyFill="1" applyBorder="1"/>
    <xf numFmtId="0" fontId="28" fillId="0" borderId="0" xfId="0" applyFont="1" applyFill="1" applyBorder="1" applyAlignment="1"/>
    <xf numFmtId="166" fontId="29" fillId="0" borderId="0" xfId="1" applyNumberFormat="1" applyFont="1" applyFill="1" applyBorder="1" applyAlignment="1"/>
    <xf numFmtId="166" fontId="28" fillId="0" borderId="0" xfId="1" applyNumberFormat="1" applyFont="1" applyFill="1" applyBorder="1" applyAlignment="1"/>
    <xf numFmtId="0" fontId="30" fillId="4" borderId="0" xfId="0" applyFont="1" applyFill="1" applyBorder="1" applyAlignment="1"/>
    <xf numFmtId="166" fontId="30" fillId="4" borderId="0" xfId="1" applyNumberFormat="1" applyFont="1" applyFill="1" applyBorder="1" applyAlignment="1"/>
    <xf numFmtId="0" fontId="30" fillId="0" borderId="0" xfId="0" applyFont="1" applyFill="1" applyBorder="1" applyAlignment="1"/>
    <xf numFmtId="166" fontId="30" fillId="0" borderId="0" xfId="1" applyNumberFormat="1" applyFont="1" applyFill="1" applyBorder="1" applyAlignment="1"/>
    <xf numFmtId="0" fontId="29" fillId="3" borderId="0" xfId="0" applyFont="1" applyFill="1" applyBorder="1" applyAlignment="1"/>
    <xf numFmtId="166" fontId="28" fillId="3" borderId="0" xfId="1" applyNumberFormat="1" applyFont="1" applyFill="1" applyBorder="1" applyAlignment="1"/>
    <xf numFmtId="0" fontId="29" fillId="4" borderId="0" xfId="0" applyFont="1" applyFill="1" applyBorder="1" applyAlignment="1"/>
    <xf numFmtId="166" fontId="29" fillId="4" borderId="0" xfId="1" applyNumberFormat="1" applyFont="1" applyFill="1" applyBorder="1" applyAlignment="1"/>
    <xf numFmtId="0" fontId="29" fillId="0" borderId="0" xfId="0" applyFont="1" applyFill="1" applyBorder="1"/>
    <xf numFmtId="166" fontId="29" fillId="0" borderId="0" xfId="0" applyNumberFormat="1" applyFont="1" applyFill="1" applyBorder="1"/>
    <xf numFmtId="0" fontId="27" fillId="0" borderId="0" xfId="0" applyFont="1" applyFill="1" applyBorder="1"/>
    <xf numFmtId="0" fontId="26" fillId="0" borderId="0" xfId="0" applyFont="1" applyFill="1" applyBorder="1" applyAlignment="1"/>
    <xf numFmtId="0" fontId="31" fillId="2" borderId="0" xfId="0" applyFont="1" applyFill="1" applyBorder="1" applyAlignment="1"/>
    <xf numFmtId="0" fontId="32" fillId="2" borderId="0" xfId="0" applyFont="1" applyFill="1" applyBorder="1" applyAlignment="1"/>
    <xf numFmtId="0" fontId="30" fillId="3" borderId="0" xfId="0" applyFont="1" applyFill="1" applyBorder="1" applyAlignment="1"/>
    <xf numFmtId="0" fontId="28" fillId="3" borderId="0" xfId="0" applyFont="1" applyFill="1" applyBorder="1" applyAlignment="1"/>
    <xf numFmtId="0" fontId="28" fillId="4" borderId="0" xfId="0" applyFont="1" applyFill="1" applyBorder="1" applyAlignment="1"/>
    <xf numFmtId="166" fontId="30" fillId="3" borderId="0" xfId="1" applyNumberFormat="1" applyFont="1" applyFill="1" applyBorder="1" applyAlignment="1"/>
    <xf numFmtId="0" fontId="26" fillId="6" borderId="0" xfId="0" applyFont="1" applyFill="1" applyBorder="1"/>
    <xf numFmtId="0" fontId="30" fillId="5" borderId="0" xfId="0" applyFont="1" applyFill="1" applyBorder="1" applyAlignment="1"/>
    <xf numFmtId="166" fontId="30" fillId="5" borderId="0" xfId="1" applyNumberFormat="1" applyFont="1" applyFill="1" applyBorder="1" applyAlignment="1"/>
    <xf numFmtId="0" fontId="33" fillId="5" borderId="0" xfId="0" applyFont="1" applyFill="1" applyBorder="1" applyAlignment="1"/>
    <xf numFmtId="166" fontId="27" fillId="0" borderId="0" xfId="0" applyNumberFormat="1" applyFont="1" applyFill="1" applyBorder="1"/>
    <xf numFmtId="0" fontId="30" fillId="3" borderId="0" xfId="0" applyFont="1" applyFill="1" applyBorder="1" applyAlignment="1">
      <alignment horizontal="center"/>
    </xf>
    <xf numFmtId="166" fontId="30" fillId="0" borderId="3" xfId="1" applyNumberFormat="1" applyFont="1" applyFill="1" applyBorder="1" applyAlignment="1"/>
    <xf numFmtId="166" fontId="30" fillId="4" borderId="4" xfId="1" applyNumberFormat="1" applyFont="1" applyFill="1" applyBorder="1" applyAlignment="1"/>
    <xf numFmtId="166" fontId="15" fillId="0" borderId="0" xfId="1" applyNumberFormat="1" applyFont="1" applyFill="1" applyBorder="1" applyAlignment="1">
      <alignment horizontal="left"/>
    </xf>
    <xf numFmtId="166" fontId="18" fillId="4" borderId="0" xfId="1" applyNumberFormat="1" applyFont="1" applyFill="1" applyBorder="1" applyAlignment="1">
      <alignment horizontal="left"/>
    </xf>
    <xf numFmtId="164" fontId="9" fillId="2" borderId="0" xfId="1" applyNumberFormat="1" applyFont="1" applyFill="1" applyBorder="1" applyAlignment="1">
      <alignment horizontal="left" indent="28"/>
    </xf>
    <xf numFmtId="164" fontId="34" fillId="2" borderId="0" xfId="1" applyNumberFormat="1" applyFont="1" applyFill="1" applyBorder="1" applyAlignment="1">
      <alignment horizontal="left" indent="28"/>
    </xf>
    <xf numFmtId="164" fontId="28" fillId="2" borderId="0" xfId="1" applyNumberFormat="1" applyFont="1" applyFill="1" applyBorder="1" applyAlignment="1">
      <alignment horizontal="left" indent="28"/>
    </xf>
    <xf numFmtId="164" fontId="10" fillId="2" borderId="0" xfId="1" applyNumberFormat="1" applyFont="1" applyFill="1" applyBorder="1" applyAlignment="1">
      <alignment horizontal="left" indent="28"/>
    </xf>
    <xf numFmtId="0" fontId="31" fillId="2" borderId="0" xfId="0" applyFont="1" applyFill="1" applyBorder="1" applyAlignment="1">
      <alignment horizontal="left" indent="28"/>
    </xf>
    <xf numFmtId="0" fontId="35" fillId="10" borderId="5" xfId="0" applyFont="1" applyFill="1" applyBorder="1" applyAlignment="1">
      <alignment horizontal="center" vertical="center"/>
    </xf>
    <xf numFmtId="0" fontId="35" fillId="10" borderId="6" xfId="0" applyFont="1" applyFill="1" applyBorder="1" applyAlignment="1">
      <alignment horizontal="center" vertical="center"/>
    </xf>
    <xf numFmtId="0" fontId="35" fillId="10" borderId="7" xfId="0" applyFont="1" applyFill="1" applyBorder="1" applyAlignment="1">
      <alignment horizontal="center" vertical="center"/>
    </xf>
    <xf numFmtId="0" fontId="35" fillId="10" borderId="8" xfId="0" applyFont="1" applyFill="1" applyBorder="1" applyAlignment="1">
      <alignment horizontal="center" vertical="center"/>
    </xf>
    <xf numFmtId="0" fontId="35" fillId="10" borderId="9" xfId="0" applyFont="1" applyFill="1" applyBorder="1" applyAlignment="1">
      <alignment horizontal="center" vertical="center"/>
    </xf>
    <xf numFmtId="0" fontId="35" fillId="10" borderId="10" xfId="0" applyFont="1" applyFill="1" applyBorder="1" applyAlignment="1">
      <alignment horizontal="center" vertical="center"/>
    </xf>
  </cellXfs>
  <cellStyles count="5">
    <cellStyle name="Comma" xfId="1" builtinId="3"/>
    <cellStyle name="Hyperlink 2 2" xfId="4" xr:uid="{00000000-0005-0000-0000-000001000000}"/>
    <cellStyle name="Hyperlink 3" xfId="2" xr:uid="{00000000-0005-0000-0000-000002000000}"/>
    <cellStyle name="Normal" xfId="0" builtinId="0"/>
    <cellStyle name="Normal 2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https://corporatefinanceinstitute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29BC8-1306-4F30-9ADD-956D5060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corporatefinanceinstitute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showGridLines="0" zoomScaleNormal="100" workbookViewId="0"/>
  </sheetViews>
  <sheetFormatPr defaultColWidth="9.140625" defaultRowHeight="16.5" x14ac:dyDescent="0.3"/>
  <cols>
    <col min="1" max="2" width="11" style="32" customWidth="1"/>
    <col min="3" max="3" width="33.140625" style="32" customWidth="1"/>
    <col min="4" max="22" width="11" style="32" customWidth="1"/>
    <col min="23" max="25" width="9.140625" style="32"/>
    <col min="26" max="26" width="9.140625" style="32" customWidth="1"/>
    <col min="27" max="16384" width="9.140625" style="32"/>
  </cols>
  <sheetData>
    <row r="1" spans="2:15" ht="19.5" customHeight="1" x14ac:dyDescent="0.3"/>
    <row r="2" spans="2:15" ht="19.5" customHeight="1" x14ac:dyDescent="0.3"/>
    <row r="3" spans="2:15" ht="19.5" customHeigh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19.5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9.5" customHeight="1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9.5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9.5" customHeight="1" x14ac:dyDescent="0.3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19.5" customHeight="1" x14ac:dyDescent="0.3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ht="19.5" customHeight="1" x14ac:dyDescent="0.3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ht="19.5" customHeight="1" x14ac:dyDescent="0.3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ht="19.5" customHeight="1" x14ac:dyDescent="0.3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7" x14ac:dyDescent="0.35">
      <c r="B12" s="33"/>
      <c r="C12" s="34" t="s"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5" t="s">
        <v>35</v>
      </c>
      <c r="O12" s="33"/>
    </row>
    <row r="13" spans="2:15" ht="19.5" customHeight="1" x14ac:dyDescent="0.3">
      <c r="B13" s="33"/>
      <c r="C13" s="36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19.5" customHeight="1" x14ac:dyDescent="0.3">
      <c r="B14" s="33"/>
      <c r="C14" s="3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19.5" customHeight="1" x14ac:dyDescent="0.3">
      <c r="B15" s="33"/>
      <c r="C15" s="37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19.5" customHeight="1" x14ac:dyDescent="0.3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2:15" ht="19.5" customHeight="1" x14ac:dyDescent="0.3">
      <c r="B17" s="33"/>
      <c r="C17" s="33" t="s">
        <v>34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19.5" customHeight="1" x14ac:dyDescent="0.3">
      <c r="B18" s="33"/>
      <c r="C18" s="38" t="s">
        <v>36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3"/>
    </row>
    <row r="19" spans="2:15" ht="19.5" customHeight="1" x14ac:dyDescent="0.3">
      <c r="B19" s="33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2:15" ht="19.5" customHeight="1" x14ac:dyDescent="0.3">
      <c r="B20" s="33"/>
      <c r="C20" s="39" t="s">
        <v>14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2:15" ht="19.5" customHeight="1" x14ac:dyDescent="0.3">
      <c r="B21" s="33"/>
      <c r="C21" s="3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2:15" ht="19.5" customHeight="1" x14ac:dyDescent="0.3">
      <c r="B22" s="33"/>
      <c r="C22" s="40" t="s">
        <v>38</v>
      </c>
      <c r="D22" s="4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33"/>
    </row>
    <row r="23" spans="2:15" ht="19.5" customHeight="1" x14ac:dyDescent="0.3">
      <c r="B23" s="42"/>
      <c r="C23" s="43" t="s">
        <v>39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2"/>
    </row>
    <row r="24" spans="2:15" ht="19.5" customHeight="1" x14ac:dyDescent="0.3">
      <c r="B24" s="42"/>
      <c r="C24" s="43" t="s">
        <v>40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2"/>
    </row>
    <row r="25" spans="2:15" ht="19.5" customHeight="1" x14ac:dyDescent="0.3">
      <c r="B25" s="42"/>
      <c r="C25" s="43" t="s">
        <v>41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2"/>
    </row>
    <row r="26" spans="2:15" ht="19.5" customHeight="1" x14ac:dyDescent="0.3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2"/>
    </row>
    <row r="27" spans="2:15" ht="19.5" customHeight="1" x14ac:dyDescent="0.3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ht="19.5" customHeight="1" x14ac:dyDescent="0.3"/>
    <row r="29" spans="2:15" ht="19.5" customHeight="1" x14ac:dyDescent="0.3"/>
    <row r="30" spans="2:15" ht="19.5" customHeight="1" x14ac:dyDescent="0.3"/>
    <row r="31" spans="2:15" ht="19.5" customHeight="1" x14ac:dyDescent="0.3"/>
    <row r="32" spans="2:1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</sheetData>
  <hyperlinks>
    <hyperlink ref="C20" r:id="rId1" xr:uid="{00000000-0004-0000-0000-000000000000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showGridLines="0" workbookViewId="0">
      <selection activeCell="B36" sqref="B36"/>
    </sheetView>
  </sheetViews>
  <sheetFormatPr defaultColWidth="26.42578125" defaultRowHeight="17.25" customHeight="1" x14ac:dyDescent="0.25"/>
  <cols>
    <col min="1" max="1" width="6.28515625" style="9" customWidth="1"/>
    <col min="2" max="2" width="31.42578125" style="9" customWidth="1"/>
    <col min="3" max="3" width="12" style="9" customWidth="1"/>
    <col min="4" max="4" width="20.42578125" style="9" customWidth="1"/>
    <col min="5" max="16384" width="26.42578125" style="9"/>
  </cols>
  <sheetData>
    <row r="1" spans="1:6" ht="17.25" customHeight="1" x14ac:dyDescent="0.35">
      <c r="A1" s="6"/>
      <c r="B1" s="7"/>
      <c r="C1" s="7"/>
      <c r="D1" s="8"/>
      <c r="E1" s="8"/>
    </row>
    <row r="2" spans="1:6" ht="17.25" customHeight="1" x14ac:dyDescent="0.35">
      <c r="A2" s="7"/>
      <c r="B2" s="10" t="s">
        <v>0</v>
      </c>
      <c r="C2" s="11"/>
      <c r="D2" s="11"/>
      <c r="E2" s="11"/>
    </row>
    <row r="4" spans="1:6" ht="17.25" customHeight="1" x14ac:dyDescent="0.3">
      <c r="B4" s="12" t="s">
        <v>1</v>
      </c>
      <c r="C4" s="12" t="s">
        <v>71</v>
      </c>
      <c r="D4" s="13"/>
    </row>
    <row r="5" spans="1:6" ht="17.25" customHeight="1" x14ac:dyDescent="0.3">
      <c r="B5" s="14" t="s">
        <v>2</v>
      </c>
      <c r="C5" s="14"/>
      <c r="D5" s="14" t="s">
        <v>3</v>
      </c>
    </row>
    <row r="6" spans="1:6" ht="17.25" customHeight="1" x14ac:dyDescent="0.3">
      <c r="B6" s="15" t="s">
        <v>4</v>
      </c>
      <c r="C6" s="79">
        <v>290000</v>
      </c>
      <c r="D6" s="15"/>
    </row>
    <row r="7" spans="1:6" ht="17.25" customHeight="1" x14ac:dyDescent="0.3">
      <c r="B7" s="15" t="s">
        <v>5</v>
      </c>
      <c r="C7" s="79">
        <v>300000</v>
      </c>
      <c r="D7" s="15" t="s">
        <v>64</v>
      </c>
      <c r="F7" s="16"/>
    </row>
    <row r="8" spans="1:6" ht="17.25" customHeight="1" x14ac:dyDescent="0.3">
      <c r="B8" s="15" t="s">
        <v>6</v>
      </c>
      <c r="C8" s="79">
        <v>0</v>
      </c>
      <c r="D8" s="15"/>
      <c r="F8" s="16"/>
    </row>
    <row r="9" spans="1:6" ht="17.25" customHeight="1" x14ac:dyDescent="0.3">
      <c r="B9" s="15" t="s">
        <v>7</v>
      </c>
      <c r="C9" s="79">
        <v>0</v>
      </c>
      <c r="D9" s="15"/>
      <c r="F9" s="16"/>
    </row>
    <row r="10" spans="1:6" ht="17.25" customHeight="1" x14ac:dyDescent="0.3">
      <c r="B10" s="15" t="s">
        <v>44</v>
      </c>
      <c r="C10" s="79">
        <v>0</v>
      </c>
      <c r="D10" s="15"/>
      <c r="F10" s="16"/>
    </row>
    <row r="11" spans="1:6" ht="17.25" customHeight="1" x14ac:dyDescent="0.3">
      <c r="B11" s="15" t="s">
        <v>45</v>
      </c>
      <c r="C11" s="79">
        <v>0</v>
      </c>
      <c r="D11" s="15"/>
      <c r="F11" s="16"/>
    </row>
    <row r="12" spans="1:6" ht="17.25" customHeight="1" x14ac:dyDescent="0.3">
      <c r="B12" s="15" t="s">
        <v>10</v>
      </c>
      <c r="C12" s="79">
        <v>68000</v>
      </c>
      <c r="D12" s="15" t="s">
        <v>65</v>
      </c>
      <c r="F12" s="16"/>
    </row>
    <row r="13" spans="1:6" ht="17.25" customHeight="1" x14ac:dyDescent="0.3">
      <c r="B13" s="15" t="s">
        <v>11</v>
      </c>
      <c r="C13" s="79">
        <v>0</v>
      </c>
      <c r="D13" s="15"/>
      <c r="F13" s="16"/>
    </row>
    <row r="14" spans="1:6" ht="17.25" customHeight="1" x14ac:dyDescent="0.3">
      <c r="B14" s="15" t="s">
        <v>12</v>
      </c>
      <c r="C14" s="79">
        <v>60000</v>
      </c>
      <c r="D14" s="15"/>
      <c r="F14" s="17"/>
    </row>
    <row r="15" spans="1:6" ht="17.25" customHeight="1" x14ac:dyDescent="0.3">
      <c r="B15" s="15" t="s">
        <v>13</v>
      </c>
      <c r="C15" s="79">
        <v>0</v>
      </c>
      <c r="D15" s="15"/>
      <c r="F15" s="18"/>
    </row>
    <row r="16" spans="1:6" ht="17.25" customHeight="1" x14ac:dyDescent="0.3">
      <c r="B16" s="15" t="s">
        <v>15</v>
      </c>
      <c r="C16" s="79">
        <v>1970000</v>
      </c>
      <c r="D16" s="15" t="s">
        <v>66</v>
      </c>
    </row>
    <row r="17" spans="2:4" ht="17.25" customHeight="1" x14ac:dyDescent="0.3">
      <c r="B17" s="15" t="s">
        <v>16</v>
      </c>
      <c r="C17" s="79">
        <v>0</v>
      </c>
      <c r="D17" s="15"/>
    </row>
    <row r="18" spans="2:4" ht="17.25" customHeight="1" x14ac:dyDescent="0.3">
      <c r="B18" s="15" t="s">
        <v>17</v>
      </c>
      <c r="C18" s="79">
        <v>58500</v>
      </c>
      <c r="D18" s="15"/>
    </row>
    <row r="19" spans="2:4" ht="17.25" customHeight="1" x14ac:dyDescent="0.3">
      <c r="B19" s="19" t="s">
        <v>18</v>
      </c>
      <c r="C19" s="80">
        <f>SUM(C6:C18)</f>
        <v>2746500</v>
      </c>
      <c r="D19" s="20"/>
    </row>
    <row r="20" spans="2:4" ht="17.25" customHeight="1" x14ac:dyDescent="0.25">
      <c r="C20" s="29"/>
    </row>
    <row r="21" spans="2:4" ht="17.25" customHeight="1" x14ac:dyDescent="0.3">
      <c r="B21" s="14" t="s">
        <v>19</v>
      </c>
      <c r="C21" s="30"/>
      <c r="D21" s="14" t="s">
        <v>3</v>
      </c>
    </row>
    <row r="22" spans="2:4" ht="17.25" customHeight="1" x14ac:dyDescent="0.3">
      <c r="B22" s="15" t="s">
        <v>20</v>
      </c>
      <c r="C22" s="27">
        <v>0</v>
      </c>
      <c r="D22" s="15"/>
    </row>
    <row r="23" spans="2:4" ht="17.25" customHeight="1" x14ac:dyDescent="0.3">
      <c r="B23" s="15" t="s">
        <v>21</v>
      </c>
      <c r="C23" s="27">
        <v>0</v>
      </c>
      <c r="D23" s="15"/>
    </row>
    <row r="24" spans="2:4" ht="17.25" customHeight="1" x14ac:dyDescent="0.3">
      <c r="B24" s="15" t="s">
        <v>22</v>
      </c>
      <c r="C24" s="27">
        <v>0</v>
      </c>
      <c r="D24" s="15"/>
    </row>
    <row r="25" spans="2:4" ht="17.25" customHeight="1" x14ac:dyDescent="0.3">
      <c r="B25" s="15" t="s">
        <v>23</v>
      </c>
      <c r="C25" s="27">
        <v>0</v>
      </c>
      <c r="D25" s="15"/>
    </row>
    <row r="26" spans="2:4" ht="17.25" customHeight="1" x14ac:dyDescent="0.3">
      <c r="B26" s="15" t="s">
        <v>24</v>
      </c>
      <c r="C26" s="27">
        <f>-442000-13230</f>
        <v>-455230</v>
      </c>
      <c r="D26" s="15"/>
    </row>
    <row r="27" spans="2:4" ht="17.25" customHeight="1" x14ac:dyDescent="0.3">
      <c r="B27" s="19" t="s">
        <v>25</v>
      </c>
      <c r="C27" s="28">
        <f>SUM(C22:C26)</f>
        <v>-455230</v>
      </c>
      <c r="D27" s="20"/>
    </row>
    <row r="28" spans="2:4" ht="17.25" customHeight="1" x14ac:dyDescent="0.3">
      <c r="B28" s="21" t="s">
        <v>26</v>
      </c>
      <c r="C28" s="31">
        <f>C19+C27</f>
        <v>2291270</v>
      </c>
      <c r="D28" s="22"/>
    </row>
    <row r="34" spans="1:6" ht="17.25" customHeight="1" x14ac:dyDescent="0.25">
      <c r="A34" s="44" t="s">
        <v>43</v>
      </c>
      <c r="B34" s="26"/>
      <c r="C34" s="26"/>
      <c r="D34" s="26"/>
      <c r="F34" s="26"/>
    </row>
    <row r="35" spans="1:6" ht="17.25" customHeight="1" x14ac:dyDescent="0.25">
      <c r="A35" s="26"/>
      <c r="B35" s="26"/>
      <c r="C35" s="26"/>
      <c r="D35" s="26"/>
      <c r="F35" s="26"/>
    </row>
    <row r="36" spans="1:6" ht="17.25" customHeight="1" x14ac:dyDescent="0.25">
      <c r="A36" s="46"/>
      <c r="B36" s="46"/>
      <c r="C36" s="46"/>
      <c r="D36" s="46"/>
      <c r="E36" s="47"/>
      <c r="F36" s="46"/>
    </row>
    <row r="37" spans="1:6" ht="17.25" customHeight="1" x14ac:dyDescent="0.25">
      <c r="A37" s="26"/>
      <c r="B37" s="45" t="s">
        <v>42</v>
      </c>
      <c r="C37" s="26"/>
      <c r="D37" s="26"/>
      <c r="F37" s="26"/>
    </row>
  </sheetData>
  <printOptions gridLines="1"/>
  <pageMargins left="0.7" right="0.7" top="0.75" bottom="0.75" header="0.3" footer="0.3"/>
  <pageSetup scale="8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9"/>
  <sheetViews>
    <sheetView showGridLines="0" workbookViewId="0">
      <selection activeCell="C17" sqref="C17"/>
    </sheetView>
  </sheetViews>
  <sheetFormatPr defaultColWidth="9.140625" defaultRowHeight="15" x14ac:dyDescent="0.25"/>
  <cols>
    <col min="1" max="1" width="9.140625" style="9"/>
    <col min="2" max="2" width="23.7109375" style="9" customWidth="1"/>
    <col min="3" max="3" width="17.42578125" style="9" customWidth="1"/>
    <col min="4" max="16384" width="9.140625" style="9"/>
  </cols>
  <sheetData>
    <row r="1" spans="1:11" ht="18" x14ac:dyDescent="0.35">
      <c r="A1" s="6"/>
      <c r="B1" s="7"/>
      <c r="C1" s="7"/>
      <c r="D1" s="8"/>
      <c r="E1" s="8"/>
    </row>
    <row r="2" spans="1:11" ht="18" x14ac:dyDescent="0.35">
      <c r="A2" s="7"/>
      <c r="B2" s="10" t="s">
        <v>72</v>
      </c>
      <c r="C2" s="11"/>
      <c r="D2" s="11"/>
      <c r="E2" s="11"/>
    </row>
    <row r="3" spans="1:11" ht="15.75" x14ac:dyDescent="0.3">
      <c r="A3" s="23"/>
      <c r="B3" s="23"/>
      <c r="C3" s="23"/>
      <c r="D3" s="23"/>
      <c r="E3" s="23"/>
    </row>
    <row r="4" spans="1:11" ht="15.75" x14ac:dyDescent="0.3">
      <c r="A4" s="23"/>
      <c r="B4" s="12" t="s">
        <v>27</v>
      </c>
      <c r="C4" s="13"/>
      <c r="D4" s="23"/>
      <c r="E4" s="23"/>
    </row>
    <row r="5" spans="1:11" ht="15.75" x14ac:dyDescent="0.3">
      <c r="A5" s="23"/>
      <c r="B5" s="24" t="s">
        <v>28</v>
      </c>
      <c r="C5" s="25"/>
      <c r="D5" s="23"/>
      <c r="E5" s="23"/>
    </row>
    <row r="6" spans="1:11" ht="15.75" x14ac:dyDescent="0.3">
      <c r="A6" s="23"/>
      <c r="B6" s="50" t="s">
        <v>46</v>
      </c>
      <c r="C6" s="51">
        <v>1007289</v>
      </c>
      <c r="D6" s="23"/>
      <c r="E6" s="23"/>
    </row>
    <row r="7" spans="1:11" ht="16.5" x14ac:dyDescent="0.3">
      <c r="A7" s="23"/>
      <c r="B7" s="50" t="s">
        <v>29</v>
      </c>
      <c r="C7" s="51">
        <v>26310</v>
      </c>
      <c r="D7" s="23" t="s">
        <v>67</v>
      </c>
      <c r="E7" s="23"/>
      <c r="I7" s="1"/>
      <c r="J7" s="2"/>
      <c r="K7" s="16"/>
    </row>
    <row r="8" spans="1:11" ht="16.5" x14ac:dyDescent="0.3">
      <c r="A8" s="23"/>
      <c r="B8" s="53" t="s">
        <v>30</v>
      </c>
      <c r="C8" s="54">
        <f>SUM(C6:C7)</f>
        <v>1033599</v>
      </c>
      <c r="D8" s="23"/>
      <c r="E8" s="23"/>
      <c r="I8" s="2"/>
      <c r="J8" s="2"/>
      <c r="K8" s="16"/>
    </row>
    <row r="9" spans="1:11" ht="16.5" x14ac:dyDescent="0.3">
      <c r="A9" s="23"/>
      <c r="B9" s="53"/>
      <c r="C9" s="54"/>
      <c r="D9" s="23"/>
      <c r="E9" s="23"/>
      <c r="I9" s="2"/>
      <c r="J9" s="2"/>
      <c r="K9" s="16"/>
    </row>
    <row r="10" spans="1:11" ht="16.5" x14ac:dyDescent="0.3">
      <c r="A10" s="23"/>
      <c r="B10" s="55" t="s">
        <v>47</v>
      </c>
      <c r="C10" s="56">
        <v>617779</v>
      </c>
      <c r="D10" s="23"/>
      <c r="E10" s="23"/>
      <c r="I10" s="2"/>
      <c r="J10" s="2"/>
      <c r="K10" s="16"/>
    </row>
    <row r="11" spans="1:11" ht="16.5" x14ac:dyDescent="0.3">
      <c r="A11" s="23"/>
      <c r="B11" s="63" t="s">
        <v>48</v>
      </c>
      <c r="C11" s="49">
        <f>C8-C10</f>
        <v>415820</v>
      </c>
      <c r="D11" s="23"/>
      <c r="E11" s="23"/>
      <c r="I11" s="2"/>
      <c r="J11" s="2"/>
      <c r="K11" s="16"/>
    </row>
    <row r="12" spans="1:11" ht="16.5" x14ac:dyDescent="0.3">
      <c r="A12" s="23"/>
      <c r="B12" s="57" t="s">
        <v>31</v>
      </c>
      <c r="C12" s="58"/>
      <c r="D12" s="23"/>
      <c r="E12" s="23"/>
      <c r="I12" s="2"/>
      <c r="J12" s="2"/>
      <c r="K12" s="16"/>
    </row>
    <row r="13" spans="1:11" ht="16.5" x14ac:dyDescent="0.3">
      <c r="A13" s="23"/>
      <c r="B13" s="50" t="s">
        <v>68</v>
      </c>
      <c r="C13" s="52">
        <v>25590</v>
      </c>
      <c r="D13" s="23"/>
      <c r="E13" s="23"/>
      <c r="I13" s="2"/>
      <c r="J13" s="2"/>
      <c r="K13" s="16"/>
    </row>
    <row r="14" spans="1:11" ht="16.5" x14ac:dyDescent="0.3">
      <c r="A14" s="23"/>
      <c r="B14" s="50" t="s">
        <v>69</v>
      </c>
      <c r="C14" s="52">
        <v>686</v>
      </c>
      <c r="D14" s="23"/>
      <c r="E14" s="23"/>
      <c r="I14" s="2"/>
      <c r="J14" s="2"/>
      <c r="K14" s="16"/>
    </row>
    <row r="15" spans="1:11" ht="16.5" x14ac:dyDescent="0.3">
      <c r="A15" s="23"/>
      <c r="B15" s="50" t="s">
        <v>49</v>
      </c>
      <c r="C15" s="52">
        <v>0</v>
      </c>
      <c r="D15" s="23"/>
      <c r="E15" s="23"/>
      <c r="I15" s="2"/>
      <c r="J15" s="3"/>
      <c r="K15" s="17"/>
    </row>
    <row r="16" spans="1:11" ht="16.5" x14ac:dyDescent="0.3">
      <c r="A16" s="23"/>
      <c r="B16" s="50" t="s">
        <v>50</v>
      </c>
      <c r="C16" s="52">
        <v>6672</v>
      </c>
      <c r="D16" s="23"/>
      <c r="E16" s="23"/>
      <c r="I16" s="4"/>
      <c r="J16" s="5"/>
      <c r="K16" s="18"/>
    </row>
    <row r="17" spans="1:5" ht="15.75" x14ac:dyDescent="0.3">
      <c r="A17" s="23"/>
      <c r="B17" s="50" t="s">
        <v>70</v>
      </c>
      <c r="C17" s="52">
        <v>9762</v>
      </c>
      <c r="D17" s="23"/>
      <c r="E17" s="23"/>
    </row>
    <row r="18" spans="1:5" ht="15.75" x14ac:dyDescent="0.3">
      <c r="A18" s="23"/>
      <c r="B18" s="50" t="s">
        <v>51</v>
      </c>
      <c r="C18" s="52">
        <v>5308</v>
      </c>
      <c r="D18" s="23"/>
      <c r="E18" s="23"/>
    </row>
    <row r="19" spans="1:5" ht="15.75" x14ac:dyDescent="0.3">
      <c r="A19" s="23"/>
      <c r="B19" s="50" t="s">
        <v>52</v>
      </c>
      <c r="C19" s="52">
        <v>0</v>
      </c>
      <c r="D19" s="23"/>
      <c r="E19" s="23"/>
    </row>
    <row r="20" spans="1:5" ht="15.75" x14ac:dyDescent="0.3">
      <c r="A20" s="23"/>
      <c r="B20" s="50" t="s">
        <v>53</v>
      </c>
      <c r="C20" s="52">
        <f>110226+93258</f>
        <v>203484</v>
      </c>
      <c r="D20" s="23"/>
      <c r="E20" s="23"/>
    </row>
    <row r="21" spans="1:5" ht="15.75" x14ac:dyDescent="0.3">
      <c r="A21" s="23"/>
      <c r="B21" s="50" t="s">
        <v>32</v>
      </c>
      <c r="C21" s="52">
        <f>7602+1367+3150+2120+86</f>
        <v>14325</v>
      </c>
      <c r="D21" s="23"/>
      <c r="E21" s="23"/>
    </row>
    <row r="22" spans="1:5" ht="15.75" x14ac:dyDescent="0.3">
      <c r="A22" s="23"/>
      <c r="B22" s="50" t="s">
        <v>54</v>
      </c>
      <c r="C22" s="52">
        <v>79783</v>
      </c>
      <c r="D22" s="23"/>
      <c r="E22" s="23"/>
    </row>
    <row r="23" spans="1:5" ht="15.75" x14ac:dyDescent="0.3">
      <c r="A23" s="23"/>
      <c r="B23" s="50" t="s">
        <v>55</v>
      </c>
      <c r="C23" s="52">
        <v>374</v>
      </c>
      <c r="D23" s="23"/>
      <c r="E23" s="23"/>
    </row>
    <row r="24" spans="1:5" ht="15.75" x14ac:dyDescent="0.3">
      <c r="A24" s="23"/>
      <c r="B24" s="50" t="s">
        <v>63</v>
      </c>
      <c r="C24" s="52">
        <v>45688</v>
      </c>
      <c r="D24" s="23"/>
      <c r="E24" s="23"/>
    </row>
    <row r="25" spans="1:5" ht="15.75" x14ac:dyDescent="0.3">
      <c r="A25" s="23"/>
      <c r="B25" s="59" t="s">
        <v>33</v>
      </c>
      <c r="C25" s="60">
        <f>SUM(C13:C24)</f>
        <v>391672</v>
      </c>
      <c r="D25" s="23"/>
      <c r="E25" s="23"/>
    </row>
    <row r="26" spans="1:5" ht="15.75" x14ac:dyDescent="0.3">
      <c r="A26" s="23"/>
      <c r="B26" s="23"/>
      <c r="C26" s="23"/>
      <c r="D26" s="23"/>
      <c r="E26" s="23"/>
    </row>
    <row r="27" spans="1:5" ht="15.75" x14ac:dyDescent="0.3">
      <c r="A27" s="23"/>
      <c r="B27" s="61" t="s">
        <v>56</v>
      </c>
      <c r="C27" s="62">
        <f>C11-C25</f>
        <v>24148</v>
      </c>
      <c r="D27" s="23"/>
      <c r="E27" s="23"/>
    </row>
    <row r="28" spans="1:5" ht="15.75" x14ac:dyDescent="0.3">
      <c r="A28" s="23"/>
      <c r="B28" s="23"/>
      <c r="C28" s="23"/>
      <c r="D28" s="23"/>
      <c r="E28" s="23"/>
    </row>
    <row r="29" spans="1:5" ht="15.75" x14ac:dyDescent="0.3">
      <c r="B29" s="23"/>
      <c r="C29" s="23"/>
    </row>
    <row r="36" spans="1:6" x14ac:dyDescent="0.25">
      <c r="A36" s="44" t="s">
        <v>43</v>
      </c>
      <c r="B36" s="26"/>
      <c r="C36" s="26"/>
      <c r="D36" s="26"/>
      <c r="F36" s="26"/>
    </row>
    <row r="37" spans="1:6" x14ac:dyDescent="0.25">
      <c r="A37" s="26"/>
      <c r="B37" s="26"/>
      <c r="C37" s="26"/>
      <c r="D37" s="26"/>
      <c r="F37" s="26"/>
    </row>
    <row r="38" spans="1:6" x14ac:dyDescent="0.25">
      <c r="A38" s="46"/>
      <c r="B38" s="46"/>
      <c r="C38" s="46"/>
      <c r="D38" s="46"/>
      <c r="E38" s="47"/>
      <c r="F38" s="46"/>
    </row>
    <row r="39" spans="1:6" x14ac:dyDescent="0.25">
      <c r="A39" s="26"/>
      <c r="B39" s="45" t="s">
        <v>42</v>
      </c>
      <c r="C39" s="26"/>
      <c r="D39" s="26"/>
      <c r="F39" s="26"/>
    </row>
  </sheetData>
  <printOptions gridLines="1"/>
  <pageMargins left="0.7" right="0.7" top="0.75" bottom="0.75" header="0.3" footer="0.3"/>
  <pageSetup scale="87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6"/>
  <sheetViews>
    <sheetView showGridLines="0" tabSelected="1" workbookViewId="0">
      <selection activeCell="B10" sqref="B10"/>
    </sheetView>
  </sheetViews>
  <sheetFormatPr defaultColWidth="20.140625" defaultRowHeight="14.25" customHeight="1" x14ac:dyDescent="0.25"/>
  <cols>
    <col min="1" max="1" width="7.5703125" style="26" customWidth="1"/>
    <col min="2" max="2" width="33.140625" style="26" customWidth="1"/>
    <col min="3" max="3" width="15.5703125" style="26" customWidth="1"/>
    <col min="4" max="4" width="16" style="26" customWidth="1"/>
    <col min="5" max="5" width="10" style="9" customWidth="1"/>
    <col min="6" max="6" width="23.140625" style="26" customWidth="1"/>
    <col min="7" max="7" width="16.42578125" style="26" customWidth="1"/>
    <col min="8" max="16384" width="20.140625" style="26"/>
  </cols>
  <sheetData>
    <row r="1" spans="1:7" ht="18" customHeight="1" x14ac:dyDescent="0.25">
      <c r="A1" s="81"/>
      <c r="B1" s="82" t="s">
        <v>73</v>
      </c>
      <c r="C1" s="83"/>
      <c r="D1" s="83"/>
      <c r="E1" s="83"/>
      <c r="F1" s="83"/>
      <c r="G1" s="83"/>
    </row>
    <row r="2" spans="1:7" ht="18" customHeight="1" x14ac:dyDescent="0.35">
      <c r="A2" s="84"/>
      <c r="B2" s="85" t="s">
        <v>59</v>
      </c>
      <c r="C2" s="85"/>
      <c r="D2" s="85"/>
      <c r="E2" s="85"/>
      <c r="F2" s="85"/>
      <c r="G2" s="85"/>
    </row>
    <row r="3" spans="1:7" ht="18" customHeight="1" x14ac:dyDescent="0.25">
      <c r="A3" s="9"/>
      <c r="B3" s="48"/>
      <c r="C3" s="48"/>
      <c r="D3" s="48"/>
      <c r="E3" s="48"/>
      <c r="F3" s="50"/>
      <c r="G3" s="64"/>
    </row>
    <row r="4" spans="1:7" ht="18" customHeight="1" x14ac:dyDescent="0.25">
      <c r="A4" s="9"/>
      <c r="B4" s="65" t="s">
        <v>1</v>
      </c>
      <c r="C4" s="65" t="s">
        <v>71</v>
      </c>
      <c r="D4" s="66"/>
      <c r="E4" s="48"/>
      <c r="F4" s="65" t="s">
        <v>60</v>
      </c>
      <c r="G4" s="66"/>
    </row>
    <row r="5" spans="1:7" ht="18" customHeight="1" x14ac:dyDescent="0.25">
      <c r="A5" s="9"/>
      <c r="B5" s="67" t="s">
        <v>2</v>
      </c>
      <c r="C5" s="67"/>
      <c r="D5" s="76" t="s">
        <v>3</v>
      </c>
      <c r="E5" s="48"/>
      <c r="F5" s="57" t="s">
        <v>61</v>
      </c>
      <c r="G5" s="68"/>
    </row>
    <row r="6" spans="1:7" ht="18" customHeight="1" x14ac:dyDescent="0.25">
      <c r="A6" s="9"/>
      <c r="B6" s="50" t="s">
        <v>4</v>
      </c>
      <c r="C6" s="52">
        <f>'Balance Sheet'!C6</f>
        <v>290000</v>
      </c>
      <c r="D6" s="50"/>
      <c r="E6" s="48"/>
      <c r="F6" s="50" t="s">
        <v>57</v>
      </c>
      <c r="G6" s="51">
        <f>'Income Statement'!C6</f>
        <v>1007289</v>
      </c>
    </row>
    <row r="7" spans="1:7" ht="18" customHeight="1" x14ac:dyDescent="0.25">
      <c r="A7" s="9"/>
      <c r="B7" s="50" t="s">
        <v>5</v>
      </c>
      <c r="C7" s="52">
        <f>'Balance Sheet'!C7</f>
        <v>300000</v>
      </c>
      <c r="D7" s="50" t="str">
        <f>'Balance Sheet'!D7</f>
        <v>CD</v>
      </c>
      <c r="E7" s="48"/>
      <c r="F7" s="50" t="s">
        <v>58</v>
      </c>
      <c r="G7" s="51">
        <f>'Income Statement'!C7</f>
        <v>26310</v>
      </c>
    </row>
    <row r="8" spans="1:7" ht="18" customHeight="1" x14ac:dyDescent="0.25">
      <c r="A8" s="9"/>
      <c r="B8" s="50" t="s">
        <v>6</v>
      </c>
      <c r="C8" s="52">
        <f>'Balance Sheet'!C8</f>
        <v>0</v>
      </c>
      <c r="D8" s="50"/>
      <c r="E8" s="48"/>
      <c r="F8" s="53" t="s">
        <v>30</v>
      </c>
      <c r="G8" s="78">
        <f>SUM(G6:G7)</f>
        <v>1033599</v>
      </c>
    </row>
    <row r="9" spans="1:7" ht="18" customHeight="1" x14ac:dyDescent="0.25">
      <c r="A9" s="9"/>
      <c r="B9" s="50" t="s">
        <v>7</v>
      </c>
      <c r="C9" s="52">
        <f>'Balance Sheet'!C9</f>
        <v>0</v>
      </c>
      <c r="D9" s="50"/>
      <c r="E9" s="48"/>
      <c r="F9" s="55" t="str">
        <f>'Income Statement'!B10</f>
        <v>Cost of Goods Sold</v>
      </c>
      <c r="G9" s="56">
        <f>'Income Statement'!C10</f>
        <v>617779</v>
      </c>
    </row>
    <row r="10" spans="1:7" ht="18" customHeight="1" x14ac:dyDescent="0.25">
      <c r="A10" s="9"/>
      <c r="B10" s="50" t="s">
        <v>8</v>
      </c>
      <c r="C10" s="52">
        <f>'Balance Sheet'!C10</f>
        <v>0</v>
      </c>
      <c r="D10" s="50"/>
      <c r="E10" s="48"/>
    </row>
    <row r="11" spans="1:7" ht="18" customHeight="1" thickBot="1" x14ac:dyDescent="0.3">
      <c r="A11" s="9"/>
      <c r="B11" s="50" t="s">
        <v>9</v>
      </c>
      <c r="C11" s="52">
        <f>'Balance Sheet'!C11</f>
        <v>0</v>
      </c>
      <c r="D11" s="50"/>
      <c r="E11" s="48"/>
      <c r="F11" s="55" t="str">
        <f>'Income Statement'!B11</f>
        <v>Gross Income</v>
      </c>
      <c r="G11" s="77">
        <f>'Income Statement'!C11</f>
        <v>415820</v>
      </c>
    </row>
    <row r="12" spans="1:7" ht="18" customHeight="1" thickTop="1" x14ac:dyDescent="0.25">
      <c r="A12" s="9"/>
      <c r="B12" s="50" t="s">
        <v>10</v>
      </c>
      <c r="C12" s="52">
        <f>'Balance Sheet'!C12</f>
        <v>68000</v>
      </c>
      <c r="D12" s="50" t="str">
        <f>'Balance Sheet'!D12</f>
        <v>Stock and Bonds</v>
      </c>
      <c r="E12" s="48"/>
      <c r="F12" s="57" t="s">
        <v>62</v>
      </c>
      <c r="G12" s="58"/>
    </row>
    <row r="13" spans="1:7" ht="18" customHeight="1" x14ac:dyDescent="0.25">
      <c r="A13" s="9"/>
      <c r="B13" s="50" t="s">
        <v>11</v>
      </c>
      <c r="C13" s="52">
        <f>'Balance Sheet'!C13</f>
        <v>0</v>
      </c>
      <c r="D13" s="50"/>
      <c r="E13" s="48"/>
      <c r="F13" s="50" t="str">
        <f>'Income Statement'!B13</f>
        <v>Credit Cards</v>
      </c>
      <c r="G13" s="52">
        <f>'Income Statement'!C13</f>
        <v>25590</v>
      </c>
    </row>
    <row r="14" spans="1:7" ht="18" customHeight="1" x14ac:dyDescent="0.25">
      <c r="A14" s="9"/>
      <c r="B14" s="50" t="s">
        <v>12</v>
      </c>
      <c r="C14" s="52">
        <f>'Balance Sheet'!C14</f>
        <v>60000</v>
      </c>
      <c r="D14" s="50"/>
      <c r="E14" s="48"/>
      <c r="F14" s="50" t="str">
        <f>'Income Statement'!B14</f>
        <v>Security</v>
      </c>
      <c r="G14" s="52">
        <f>'Income Statement'!C14</f>
        <v>686</v>
      </c>
    </row>
    <row r="15" spans="1:7" ht="18" customHeight="1" x14ac:dyDescent="0.25">
      <c r="A15" s="9"/>
      <c r="B15" s="50" t="s">
        <v>13</v>
      </c>
      <c r="C15" s="52">
        <f>'Balance Sheet'!C15</f>
        <v>0</v>
      </c>
      <c r="D15" s="50"/>
      <c r="E15" s="48"/>
      <c r="F15" s="50" t="str">
        <f>'Income Statement'!B15</f>
        <v>Depreciation</v>
      </c>
      <c r="G15" s="52">
        <f>'Income Statement'!C15</f>
        <v>0</v>
      </c>
    </row>
    <row r="16" spans="1:7" ht="18" customHeight="1" x14ac:dyDescent="0.25">
      <c r="A16" s="9"/>
      <c r="B16" s="50" t="s">
        <v>15</v>
      </c>
      <c r="C16" s="52">
        <f>'Balance Sheet'!C16</f>
        <v>1970000</v>
      </c>
      <c r="D16" s="50" t="str">
        <f>'Balance Sheet'!D16</f>
        <v>Real Estate</v>
      </c>
      <c r="E16" s="48"/>
      <c r="F16" s="50" t="str">
        <f>'Income Statement'!B16</f>
        <v>Insurance</v>
      </c>
      <c r="G16" s="52">
        <f>'Income Statement'!C16</f>
        <v>6672</v>
      </c>
    </row>
    <row r="17" spans="1:7" ht="18" customHeight="1" x14ac:dyDescent="0.25">
      <c r="A17" s="9"/>
      <c r="B17" s="50" t="s">
        <v>16</v>
      </c>
      <c r="C17" s="52">
        <f>'Balance Sheet'!C17</f>
        <v>0</v>
      </c>
      <c r="D17" s="50"/>
      <c r="E17" s="48"/>
      <c r="F17" s="50" t="str">
        <f>'Income Statement'!B17</f>
        <v>Bank Fees</v>
      </c>
      <c r="G17" s="52">
        <f>'Income Statement'!C17</f>
        <v>9762</v>
      </c>
    </row>
    <row r="18" spans="1:7" ht="18" customHeight="1" x14ac:dyDescent="0.25">
      <c r="A18" s="9"/>
      <c r="B18" s="50" t="s">
        <v>17</v>
      </c>
      <c r="C18" s="52">
        <f>'Balance Sheet'!C18</f>
        <v>58500</v>
      </c>
      <c r="D18" s="50"/>
      <c r="E18" s="48"/>
      <c r="F18" s="50" t="str">
        <f>'Income Statement'!B18</f>
        <v>Repair&amp; Maintenance</v>
      </c>
      <c r="G18" s="52">
        <f>'Income Statement'!C18</f>
        <v>5308</v>
      </c>
    </row>
    <row r="19" spans="1:7" ht="18" customHeight="1" x14ac:dyDescent="0.25">
      <c r="A19" s="9"/>
      <c r="B19" s="59" t="s">
        <v>18</v>
      </c>
      <c r="C19" s="60">
        <f>SUM(C6:C18)</f>
        <v>2746500</v>
      </c>
      <c r="D19" s="69"/>
      <c r="E19" s="48"/>
      <c r="F19" s="50" t="str">
        <f>'Income Statement'!B19</f>
        <v>Supplies</v>
      </c>
      <c r="G19" s="52">
        <f>'Income Statement'!C19</f>
        <v>0</v>
      </c>
    </row>
    <row r="20" spans="1:7" ht="18" customHeight="1" x14ac:dyDescent="0.25">
      <c r="A20" s="9"/>
      <c r="B20" s="59"/>
      <c r="C20" s="60"/>
      <c r="D20" s="69"/>
      <c r="E20" s="48"/>
      <c r="F20" s="50" t="str">
        <f>'Income Statement'!B20</f>
        <v>Taxes &amp; Licenses</v>
      </c>
      <c r="G20" s="52">
        <f>'Income Statement'!C20</f>
        <v>203484</v>
      </c>
    </row>
    <row r="21" spans="1:7" ht="18" customHeight="1" x14ac:dyDescent="0.25">
      <c r="A21" s="9"/>
      <c r="B21" s="59"/>
      <c r="C21" s="60"/>
      <c r="D21" s="69"/>
      <c r="E21" s="48"/>
      <c r="F21" s="50" t="str">
        <f>'Income Statement'!B21</f>
        <v>Utilities</v>
      </c>
      <c r="G21" s="52">
        <f>'Income Statement'!C21</f>
        <v>14325</v>
      </c>
    </row>
    <row r="22" spans="1:7" ht="18" customHeight="1" x14ac:dyDescent="0.25">
      <c r="A22" s="9"/>
      <c r="B22" s="64"/>
      <c r="C22" s="64"/>
      <c r="D22" s="64"/>
      <c r="E22" s="48"/>
      <c r="F22" s="50" t="str">
        <f>'Income Statement'!B22</f>
        <v>Wages</v>
      </c>
      <c r="G22" s="52">
        <f>'Income Statement'!C22</f>
        <v>79783</v>
      </c>
    </row>
    <row r="23" spans="1:7" ht="18" customHeight="1" x14ac:dyDescent="0.25">
      <c r="A23" s="9"/>
      <c r="B23" s="67" t="s">
        <v>19</v>
      </c>
      <c r="C23" s="70"/>
      <c r="D23" s="67" t="s">
        <v>3</v>
      </c>
      <c r="E23" s="48"/>
      <c r="F23" s="50" t="str">
        <f>'Income Statement'!B23</f>
        <v>Other expenses</v>
      </c>
      <c r="G23" s="52">
        <f>'Income Statement'!C23</f>
        <v>374</v>
      </c>
    </row>
    <row r="24" spans="1:7" ht="18" customHeight="1" x14ac:dyDescent="0.25">
      <c r="A24" s="9"/>
      <c r="B24" s="50" t="s">
        <v>20</v>
      </c>
      <c r="C24" s="52">
        <f>'Balance Sheet'!C22</f>
        <v>0</v>
      </c>
      <c r="D24" s="50"/>
      <c r="E24" s="48"/>
      <c r="F24" s="50" t="str">
        <f>'Income Statement'!B24</f>
        <v>Rent</v>
      </c>
      <c r="G24" s="52">
        <f>'Income Statement'!C24</f>
        <v>45688</v>
      </c>
    </row>
    <row r="25" spans="1:7" ht="18" customHeight="1" x14ac:dyDescent="0.25">
      <c r="A25" s="9"/>
      <c r="B25" s="50" t="s">
        <v>21</v>
      </c>
      <c r="C25" s="52">
        <f>'Balance Sheet'!C23</f>
        <v>0</v>
      </c>
      <c r="D25" s="50"/>
      <c r="E25" s="48"/>
      <c r="F25" s="50"/>
      <c r="G25" s="52"/>
    </row>
    <row r="26" spans="1:7" ht="18" hidden="1" customHeight="1" x14ac:dyDescent="0.25">
      <c r="A26" s="9"/>
      <c r="B26" s="50" t="s">
        <v>22</v>
      </c>
      <c r="C26" s="52">
        <f>'Balance Sheet'!C24</f>
        <v>0</v>
      </c>
      <c r="D26" s="50"/>
      <c r="E26" s="48"/>
    </row>
    <row r="27" spans="1:7" ht="18" hidden="1" customHeight="1" x14ac:dyDescent="0.25">
      <c r="A27" s="9"/>
      <c r="B27" s="50" t="s">
        <v>23</v>
      </c>
      <c r="C27" s="52">
        <f>'Balance Sheet'!C25</f>
        <v>0</v>
      </c>
      <c r="D27" s="50"/>
      <c r="E27" s="48"/>
    </row>
    <row r="28" spans="1:7" ht="18" customHeight="1" x14ac:dyDescent="0.25">
      <c r="A28" s="9"/>
      <c r="B28" s="50" t="s">
        <v>24</v>
      </c>
      <c r="C28" s="52">
        <f>'Balance Sheet'!C26</f>
        <v>-455230</v>
      </c>
      <c r="D28" s="50"/>
      <c r="E28" s="48"/>
    </row>
    <row r="29" spans="1:7" ht="18" customHeight="1" x14ac:dyDescent="0.25">
      <c r="A29" s="9"/>
      <c r="B29" s="59" t="s">
        <v>25</v>
      </c>
      <c r="C29" s="60">
        <f>SUM(C24:C28)</f>
        <v>-455230</v>
      </c>
      <c r="D29" s="69"/>
      <c r="E29" s="48"/>
      <c r="F29" s="59" t="s">
        <v>33</v>
      </c>
      <c r="G29" s="60">
        <f>'Income Statement'!C25</f>
        <v>391672</v>
      </c>
    </row>
    <row r="30" spans="1:7" ht="18" customHeight="1" x14ac:dyDescent="0.25">
      <c r="A30" s="9"/>
      <c r="B30" s="72" t="s">
        <v>26</v>
      </c>
      <c r="C30" s="73">
        <f>C19+C29</f>
        <v>2291270</v>
      </c>
      <c r="D30" s="74"/>
      <c r="E30" s="48"/>
      <c r="F30" s="63" t="str">
        <f>'Income Statement'!B27</f>
        <v>Profit</v>
      </c>
      <c r="G30" s="75">
        <f>G11-G29</f>
        <v>24148</v>
      </c>
    </row>
    <row r="31" spans="1:7" ht="14.25" customHeight="1" x14ac:dyDescent="0.25">
      <c r="A31" s="9"/>
      <c r="E31" s="48"/>
      <c r="F31" s="65" t="s">
        <v>34</v>
      </c>
      <c r="G31" s="66"/>
    </row>
    <row r="32" spans="1:7" ht="14.25" customHeight="1" x14ac:dyDescent="0.25">
      <c r="A32" s="9"/>
      <c r="E32" s="48"/>
      <c r="F32" s="71"/>
      <c r="G32" s="71"/>
    </row>
    <row r="33" spans="1:7" ht="14.25" hidden="1" customHeight="1" x14ac:dyDescent="0.25">
      <c r="A33" s="9"/>
      <c r="E33" s="48"/>
      <c r="F33" s="71"/>
      <c r="G33" s="71"/>
    </row>
    <row r="34" spans="1:7" ht="14.25" hidden="1" customHeight="1" x14ac:dyDescent="0.25">
      <c r="A34" s="9"/>
      <c r="E34" s="48"/>
      <c r="F34" s="71"/>
      <c r="G34" s="71"/>
    </row>
    <row r="35" spans="1:7" ht="14.25" hidden="1" customHeight="1" x14ac:dyDescent="0.25">
      <c r="A35" s="9"/>
      <c r="B35" s="48"/>
      <c r="C35" s="48"/>
      <c r="D35" s="48"/>
      <c r="E35" s="48"/>
      <c r="F35" s="48"/>
      <c r="G35" s="48"/>
    </row>
    <row r="36" spans="1:7" ht="14.25" hidden="1" customHeight="1" x14ac:dyDescent="0.25">
      <c r="F36" s="48"/>
      <c r="G36" s="48"/>
    </row>
    <row r="37" spans="1:7" ht="14.25" hidden="1" customHeight="1" x14ac:dyDescent="0.25">
      <c r="F37" s="48"/>
      <c r="G37" s="48"/>
    </row>
    <row r="38" spans="1:7" ht="14.25" customHeight="1" thickBot="1" x14ac:dyDescent="0.3">
      <c r="A38" s="44" t="s">
        <v>43</v>
      </c>
    </row>
    <row r="39" spans="1:7" ht="14.25" customHeight="1" x14ac:dyDescent="0.25">
      <c r="A39" s="86" t="s">
        <v>74</v>
      </c>
      <c r="B39" s="87"/>
      <c r="C39" s="87"/>
      <c r="D39" s="87"/>
      <c r="E39" s="87"/>
      <c r="F39" s="87"/>
      <c r="G39" s="88"/>
    </row>
    <row r="40" spans="1:7" ht="14.25" customHeight="1" thickBot="1" x14ac:dyDescent="0.3">
      <c r="A40" s="89"/>
      <c r="B40" s="90"/>
      <c r="C40" s="90"/>
      <c r="D40" s="90"/>
      <c r="E40" s="90"/>
      <c r="F40" s="90"/>
      <c r="G40" s="91"/>
    </row>
    <row r="41" spans="1:7" ht="14.25" customHeight="1" x14ac:dyDescent="0.25">
      <c r="B41" s="45" t="s">
        <v>42</v>
      </c>
    </row>
    <row r="42" spans="1:7" ht="14.25" hidden="1" customHeight="1" x14ac:dyDescent="0.25"/>
    <row r="43" spans="1:7" ht="14.25" hidden="1" customHeight="1" x14ac:dyDescent="0.25"/>
    <row r="44" spans="1:7" ht="14.25" hidden="1" customHeight="1" x14ac:dyDescent="0.25"/>
    <row r="45" spans="1:7" ht="14.25" hidden="1" customHeight="1" x14ac:dyDescent="0.25"/>
    <row r="46" spans="1:7" ht="14.25" hidden="1" customHeight="1" x14ac:dyDescent="0.25"/>
  </sheetData>
  <mergeCells count="1">
    <mergeCell ref="A39:G40"/>
  </mergeCells>
  <printOptions gridLines="1"/>
  <pageMargins left="0.7" right="0.7" top="0.25" bottom="0.25" header="0.3" footer="0.3"/>
  <pageSetup fitToHeight="5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baseType="lpstr" size="7">
      <vt:lpstr>Cover Page</vt:lpstr>
      <vt:lpstr>Balance Sheet</vt:lpstr>
      <vt:lpstr>Income Statement</vt:lpstr>
      <vt:lpstr>Combined</vt:lpstr>
      <vt:lpstr>Sheet1</vt:lpstr>
      <vt:lpstr>Sheet2</vt:lpstr>
      <vt:lpstr>'Cover Page'!Print_Area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