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thumbnail.wmf" Type="http://schemas.openxmlformats.org/package/2006/relationships/metadata/thumbnail"/>
<Relationship Id="rId3" Target="docProps/core.xml" Type="http://schemas.openxmlformats.org/package/2006/relationships/metadata/core-properties"/>
<Relationship Id="rId4"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autoCompressPictures="0"/>
  <bookViews>
    <workbookView xWindow="0" yWindow="0" windowWidth="23040" windowHeight="9645" tabRatio="791"/>
  </bookViews>
  <sheets>
    <sheet name="Title" sheetId="36" r:id="rId1"/>
    <sheet name="Summary" sheetId="43" r:id="rId2"/>
    <sheet name="Start-Up Costs" sheetId="49" r:id="rId3"/>
    <sheet name="Maintenance and Operations" sheetId="40" r:id="rId4"/>
    <sheet name="Enhancements" sheetId="51" r:id="rId5"/>
  </sheets>
  <definedNames>
    <definedName name="_Key1" localSheetId="4" hidden="1">#REF!</definedName>
    <definedName name="_Key1" localSheetId="2" hidden="1">#REF!</definedName>
    <definedName name="_Key1" localSheetId="1" hidden="1">#REF!</definedName>
    <definedName name="_Key1" hidden="1">#REF!</definedName>
    <definedName name="_Key2" localSheetId="4" hidden="1">#REF!</definedName>
    <definedName name="_Key2" localSheetId="2" hidden="1">#REF!</definedName>
    <definedName name="_Key2" localSheetId="1" hidden="1">#REF!</definedName>
    <definedName name="_Key2" hidden="1">#REF!</definedName>
    <definedName name="_Order1" hidden="1">255</definedName>
    <definedName name="_Order2" hidden="1">255</definedName>
    <definedName name="_Sort" localSheetId="4" hidden="1">#REF!</definedName>
    <definedName name="_Sort" localSheetId="2" hidden="1">#REF!</definedName>
    <definedName name="_Sort" localSheetId="1" hidden="1">#REF!</definedName>
    <definedName name="_Sort" hidden="1">#REF!</definedName>
    <definedName name="_xlnm.Print_Area" localSheetId="4">Enhancements!$A$1:$J$56</definedName>
    <definedName name="_xlnm.Print_Area" localSheetId="3">'Maintenance and Operations'!$A$1:$L$88</definedName>
    <definedName name="_xlnm.Print_Area" localSheetId="2">'Start-Up Costs'!$A$1:$H$61</definedName>
    <definedName name="_xlnm.Print_Area" localSheetId="1">Summary!$A$1:$G$13</definedName>
    <definedName name="wrn.One." localSheetId="4" hidden="1">{#N/A,#N/A,FALSE,"Consolidated 2002";#N/A,#N/A,FALSE,"Consolidated 2003";#N/A,#N/A,FALSE,"Consolidated 2004";#N/A,#N/A,FALSE,"2002 Assumptions";#N/A,#N/A,FALSE,"2003 Assumptions";#N/A,#N/A,FALSE,"2004 Assumptions"}</definedName>
    <definedName name="wrn.One." localSheetId="3" hidden="1">{#N/A,#N/A,FALSE,"Consolidated 2002";#N/A,#N/A,FALSE,"Consolidated 2003";#N/A,#N/A,FALSE,"Consolidated 2004";#N/A,#N/A,FALSE,"2002 Assumptions";#N/A,#N/A,FALSE,"2003 Assumptions";#N/A,#N/A,FALSE,"2004 Assumptions"}</definedName>
    <definedName name="wrn.One." localSheetId="2" hidden="1">{#N/A,#N/A,FALSE,"Consolidated 2002";#N/A,#N/A,FALSE,"Consolidated 2003";#N/A,#N/A,FALSE,"Consolidated 2004";#N/A,#N/A,FALSE,"2002 Assumptions";#N/A,#N/A,FALSE,"2003 Assumptions";#N/A,#N/A,FALSE,"2004 Assumptions"}</definedName>
    <definedName name="wrn.One." localSheetId="1" hidden="1">{#N/A,#N/A,FALSE,"Consolidated 2002";#N/A,#N/A,FALSE,"Consolidated 2003";#N/A,#N/A,FALSE,"Consolidated 2004";#N/A,#N/A,FALSE,"2002 Assumptions";#N/A,#N/A,FALSE,"2003 Assumptions";#N/A,#N/A,FALSE,"2004 Assumptions"}</definedName>
    <definedName name="wrn.One." localSheetId="0" hidden="1">{#N/A,#N/A,FALSE,"Consolidated 2002";#N/A,#N/A,FALSE,"Consolidated 2003";#N/A,#N/A,FALSE,"Consolidated 2004";#N/A,#N/A,FALSE,"2002 Assumptions";#N/A,#N/A,FALSE,"2003 Assumptions";#N/A,#N/A,FALSE,"2004 Assumptions"}</definedName>
    <definedName name="wrn.One." hidden="1">{#N/A,#N/A,FALSE,"Consolidated 2002";#N/A,#N/A,FALSE,"Consolidated 2003";#N/A,#N/A,FALSE,"Consolidated 2004";#N/A,#N/A,FALSE,"2002 Assumptions";#N/A,#N/A,FALSE,"2003 Assumptions";#N/A,#N/A,FALSE,"2004 Assumptions"}</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K31" i="40" l="1"/>
  <c r="K19" i="40" l="1"/>
  <c r="K20" i="40"/>
  <c r="K21" i="40"/>
  <c r="K22" i="40"/>
  <c r="K32" i="40" s="1"/>
  <c r="C9" i="40" s="1"/>
  <c r="C11" i="43" s="1"/>
  <c r="K23" i="40"/>
  <c r="K24" i="40"/>
  <c r="K25" i="40"/>
  <c r="K26" i="40"/>
  <c r="K27" i="40"/>
  <c r="K28" i="40"/>
  <c r="K29" i="40"/>
  <c r="K30" i="40"/>
  <c r="E36" i="40"/>
  <c r="E37" i="40"/>
  <c r="E46" i="40" s="1"/>
  <c r="E38" i="40"/>
  <c r="E39" i="40"/>
  <c r="E40" i="40"/>
  <c r="E41" i="40"/>
  <c r="E42" i="40"/>
  <c r="E43" i="40"/>
  <c r="E44" i="40"/>
  <c r="E45" i="40"/>
  <c r="L19" i="40"/>
  <c r="L32" i="40" s="1"/>
  <c r="C10" i="40" s="1"/>
  <c r="D11" i="43" s="1"/>
  <c r="D13" i="43" s="1"/>
  <c r="L20" i="40"/>
  <c r="L21" i="40"/>
  <c r="L22" i="40"/>
  <c r="L23" i="40"/>
  <c r="L24" i="40"/>
  <c r="L25" i="40"/>
  <c r="L26" i="40"/>
  <c r="L27" i="40"/>
  <c r="L28" i="40"/>
  <c r="L29" i="40"/>
  <c r="L30" i="40"/>
  <c r="L31" i="40"/>
  <c r="E50" i="40"/>
  <c r="E51" i="40"/>
  <c r="E52" i="40"/>
  <c r="E53" i="40"/>
  <c r="E54" i="40"/>
  <c r="E55" i="40"/>
  <c r="E56" i="40"/>
  <c r="E57" i="40"/>
  <c r="E58" i="40"/>
  <c r="E59" i="40"/>
  <c r="E60" i="40"/>
  <c r="M19" i="40"/>
  <c r="M20" i="40"/>
  <c r="M21" i="40"/>
  <c r="M22" i="40"/>
  <c r="M23" i="40"/>
  <c r="M24" i="40"/>
  <c r="M25" i="40"/>
  <c r="M26" i="40"/>
  <c r="M27" i="40"/>
  <c r="M28" i="40"/>
  <c r="M29" i="40"/>
  <c r="M30" i="40"/>
  <c r="M31" i="40"/>
  <c r="M32" i="40"/>
  <c r="E64" i="40"/>
  <c r="E65" i="40"/>
  <c r="E74" i="40" s="1"/>
  <c r="E66" i="40"/>
  <c r="E67" i="40"/>
  <c r="E68" i="40"/>
  <c r="E69" i="40"/>
  <c r="E70" i="40"/>
  <c r="E71" i="40"/>
  <c r="E72" i="40"/>
  <c r="E73" i="40"/>
  <c r="N19" i="40"/>
  <c r="N32" i="40" s="1"/>
  <c r="C12" i="40" s="1"/>
  <c r="F11" i="43" s="1"/>
  <c r="F13" i="43" s="1"/>
  <c r="N20" i="40"/>
  <c r="N21" i="40"/>
  <c r="N22" i="40"/>
  <c r="N23" i="40"/>
  <c r="N24" i="40"/>
  <c r="N25" i="40"/>
  <c r="N26" i="40"/>
  <c r="N27" i="40"/>
  <c r="N28" i="40"/>
  <c r="N29" i="40"/>
  <c r="N30" i="40"/>
  <c r="N31" i="40"/>
  <c r="E78" i="40"/>
  <c r="E88" i="40" s="1"/>
  <c r="E79" i="40"/>
  <c r="E80" i="40"/>
  <c r="E81" i="40"/>
  <c r="E82" i="40"/>
  <c r="E83" i="40"/>
  <c r="E84" i="40"/>
  <c r="E85" i="40"/>
  <c r="E86" i="40"/>
  <c r="E87" i="40"/>
  <c r="O19" i="40"/>
  <c r="O20" i="40"/>
  <c r="O21" i="40"/>
  <c r="O22" i="40"/>
  <c r="O32" i="40" s="1"/>
  <c r="O23" i="40"/>
  <c r="O24" i="40"/>
  <c r="O25" i="40"/>
  <c r="O26" i="40"/>
  <c r="O27" i="40"/>
  <c r="O28" i="40"/>
  <c r="O29" i="40"/>
  <c r="O30" i="40"/>
  <c r="O31" i="40"/>
  <c r="E92" i="40"/>
  <c r="E93" i="40"/>
  <c r="E102" i="40" s="1"/>
  <c r="E94" i="40"/>
  <c r="E95" i="40"/>
  <c r="E96" i="40"/>
  <c r="E97" i="40"/>
  <c r="E98" i="40"/>
  <c r="E99" i="40"/>
  <c r="E100" i="40"/>
  <c r="E101" i="40"/>
  <c r="P19" i="40"/>
  <c r="P32" i="40" s="1"/>
  <c r="C14" i="40" s="1"/>
  <c r="H11" i="43" s="1"/>
  <c r="P20" i="40"/>
  <c r="P21" i="40"/>
  <c r="P22" i="40"/>
  <c r="P23" i="40"/>
  <c r="P24" i="40"/>
  <c r="P25" i="40"/>
  <c r="P26" i="40"/>
  <c r="P27" i="40"/>
  <c r="P28" i="40"/>
  <c r="P29" i="40"/>
  <c r="P30" i="40"/>
  <c r="P31" i="40"/>
  <c r="E106" i="40"/>
  <c r="E107" i="40"/>
  <c r="E108" i="40"/>
  <c r="E109" i="40"/>
  <c r="E110" i="40"/>
  <c r="E111" i="40"/>
  <c r="E112" i="40"/>
  <c r="E113" i="40"/>
  <c r="E114" i="40"/>
  <c r="E115" i="40"/>
  <c r="E116" i="40"/>
  <c r="G33" i="49"/>
  <c r="B9" i="49" s="1"/>
  <c r="C10" i="43" s="1"/>
  <c r="G59" i="49"/>
  <c r="C20" i="51"/>
  <c r="C21" i="51"/>
  <c r="C23" i="51" s="1"/>
  <c r="D37" i="51"/>
  <c r="E37" i="51" s="1"/>
  <c r="F37" i="51" s="1"/>
  <c r="D38" i="51"/>
  <c r="E38" i="51" s="1"/>
  <c r="F38" i="51" s="1"/>
  <c r="D12" i="43" s="1"/>
  <c r="D39" i="51"/>
  <c r="E39" i="51" s="1"/>
  <c r="F39" i="51" s="1"/>
  <c r="E12" i="43" s="1"/>
  <c r="D40" i="51"/>
  <c r="E40" i="51" s="1"/>
  <c r="F40" i="51" s="1"/>
  <c r="F12" i="43" s="1"/>
  <c r="D41" i="51"/>
  <c r="E41" i="51" s="1"/>
  <c r="F41" i="51" s="1"/>
  <c r="G12" i="43" s="1"/>
  <c r="D42" i="51"/>
  <c r="E42" i="51" s="1"/>
  <c r="F42" i="51" s="1"/>
  <c r="H12" i="43" s="1"/>
  <c r="H11" i="51"/>
  <c r="H12" i="51"/>
  <c r="H10" i="51"/>
  <c r="G11" i="51"/>
  <c r="G12" i="51"/>
  <c r="G10" i="51"/>
  <c r="D116" i="40"/>
  <c r="D102" i="40"/>
  <c r="C12" i="51"/>
  <c r="D12" i="51"/>
  <c r="E12" i="51"/>
  <c r="F12" i="51"/>
  <c r="C11" i="51"/>
  <c r="D11" i="51"/>
  <c r="E11" i="51"/>
  <c r="F11" i="51"/>
  <c r="D10" i="51"/>
  <c r="E10" i="51"/>
  <c r="F10" i="51"/>
  <c r="C10" i="51"/>
  <c r="C22" i="51"/>
  <c r="D88" i="40"/>
  <c r="D74" i="40"/>
  <c r="D60" i="40"/>
  <c r="D46" i="40"/>
  <c r="G2" i="49"/>
  <c r="D32" i="40"/>
  <c r="A1" i="40"/>
  <c r="A1" i="49"/>
  <c r="F2" i="51"/>
  <c r="A2" i="51"/>
  <c r="A1" i="51"/>
  <c r="A2" i="49"/>
  <c r="A2" i="40"/>
  <c r="E2" i="40"/>
  <c r="I10" i="43" l="1"/>
  <c r="H13" i="43"/>
  <c r="C13" i="40"/>
  <c r="G11" i="43" s="1"/>
  <c r="G13" i="43" s="1"/>
  <c r="C12" i="43"/>
  <c r="I12" i="43" s="1"/>
  <c r="C11" i="40"/>
  <c r="E11" i="43" s="1"/>
  <c r="E13" i="43" s="1"/>
  <c r="C13" i="43" l="1"/>
  <c r="I11" i="43"/>
  <c r="I13" i="43" s="1"/>
</calcChain>
</file>

<file path=xl/sharedStrings.xml><?xml version="1.0" encoding="utf-8"?>
<sst xmlns="http://schemas.openxmlformats.org/spreadsheetml/2006/main" count="156" uniqueCount="102">
  <si>
    <t>Respondent Name:</t>
  </si>
  <si>
    <t>State of Indiana</t>
  </si>
  <si>
    <t>Position</t>
  </si>
  <si>
    <t>Summary</t>
  </si>
  <si>
    <t>Care Management for Social Services (CaMSS) Support Services</t>
  </si>
  <si>
    <t>Item</t>
  </si>
  <si>
    <t>Start-Up Costs</t>
  </si>
  <si>
    <t>Description</t>
  </si>
  <si>
    <t>Hourly Rate</t>
  </si>
  <si>
    <t>Monthly Cost</t>
  </si>
  <si>
    <t>Year 1</t>
  </si>
  <si>
    <t>Year 2</t>
  </si>
  <si>
    <t>Total</t>
  </si>
  <si>
    <t xml:space="preserve">Year 1 Start-Up Cost </t>
  </si>
  <si>
    <t>Start-Up Cost Summary</t>
  </si>
  <si>
    <t xml:space="preserve">Component </t>
  </si>
  <si>
    <t>Enhancements</t>
  </si>
  <si>
    <t>Cost Summary</t>
  </si>
  <si>
    <t>Year 1 Annual Cost</t>
  </si>
  <si>
    <t>Year 2 Annual Cost</t>
  </si>
  <si>
    <t>Year 3 (Optional) Annual Cost</t>
  </si>
  <si>
    <t>Year 4 (Optional) Annual Cost</t>
  </si>
  <si>
    <t>System Enhancement Services Start-Up Costs</t>
  </si>
  <si>
    <t>Total Cost</t>
  </si>
  <si>
    <t xml:space="preserve">Responsibilities </t>
  </si>
  <si>
    <t>Year 1 Cost</t>
  </si>
  <si>
    <t>Year 2 Cost</t>
  </si>
  <si>
    <t>Year 1 M&amp;O Cost Total</t>
  </si>
  <si>
    <t>Year 2 M&amp;O Cost Total</t>
  </si>
  <si>
    <t>Year 4 (Optional)</t>
  </si>
  <si>
    <t>Year 3 (Optional)</t>
  </si>
  <si>
    <t># of FTE's</t>
  </si>
  <si>
    <t>Year 3 Cost</t>
  </si>
  <si>
    <t>Year 4 Cost</t>
  </si>
  <si>
    <t>Maintenance and Operations (M&amp;O) Costs</t>
  </si>
  <si>
    <t>System Enhancement Services Costs</t>
  </si>
  <si>
    <t>Contract Year</t>
  </si>
  <si>
    <t>Monthly Fees</t>
  </si>
  <si>
    <t>Annual Fees</t>
  </si>
  <si>
    <r>
      <t>INSTRUCTIONS</t>
    </r>
    <r>
      <rPr>
        <b/>
        <sz val="10"/>
        <rFont val="Arial"/>
        <family val="2"/>
      </rPr>
      <t xml:space="preserve">: </t>
    </r>
    <r>
      <rPr>
        <sz val="10"/>
        <rFont val="Arial"/>
        <family val="2"/>
      </rPr>
      <t xml:space="preserve">The following will be used to assign cost points. Other than entering your firm’s name at the top of the page, there is no response necessary on this worksheet. 
</t>
    </r>
    <r>
      <rPr>
        <b/>
        <sz val="10"/>
        <rFont val="Arial"/>
        <family val="2"/>
      </rPr>
      <t/>
    </r>
  </si>
  <si>
    <t>Detailed Description</t>
  </si>
  <si>
    <t>Year 3 M&amp;O Cost Total (Optional)</t>
  </si>
  <si>
    <t>Year 4 M&amp;O Cost Total (Optional)</t>
  </si>
  <si>
    <t>Yearly Totals</t>
  </si>
  <si>
    <t>Year 1 Total</t>
  </si>
  <si>
    <t>Year 2 Total</t>
  </si>
  <si>
    <t>Year 3 Total (Optional)</t>
  </si>
  <si>
    <t>Year 4 Total (Optional)</t>
  </si>
  <si>
    <r>
      <t>Maintenance and Operations</t>
    </r>
    <r>
      <rPr>
        <vertAlign val="superscript"/>
        <sz val="10"/>
        <rFont val="Arial"/>
        <family val="2"/>
      </rPr>
      <t>1</t>
    </r>
  </si>
  <si>
    <r>
      <t>Maintenance and Operations Services Start-Up Costs</t>
    </r>
    <r>
      <rPr>
        <b/>
        <vertAlign val="superscript"/>
        <sz val="10"/>
        <rFont val="Arial"/>
        <family val="2"/>
      </rPr>
      <t>1</t>
    </r>
  </si>
  <si>
    <r>
      <rPr>
        <i/>
        <vertAlign val="superscript"/>
        <sz val="10"/>
        <rFont val="Arial"/>
        <family val="2"/>
      </rPr>
      <t>1</t>
    </r>
    <r>
      <rPr>
        <i/>
        <sz val="10"/>
        <rFont val="Arial"/>
        <family val="2"/>
      </rPr>
      <t>Start-up costs should be based solely on the maintenance and operations of the DA/DHMA module.</t>
    </r>
  </si>
  <si>
    <r>
      <rPr>
        <i/>
        <vertAlign val="superscript"/>
        <sz val="10"/>
        <rFont val="Arial"/>
        <family val="2"/>
      </rPr>
      <t xml:space="preserve">1 </t>
    </r>
    <r>
      <rPr>
        <i/>
        <sz val="10"/>
        <rFont val="Arial"/>
        <family val="2"/>
      </rPr>
      <t>Costs should be based solely on the maintenance and operations of the DA/DHMA module.</t>
    </r>
  </si>
  <si>
    <r>
      <rPr>
        <b/>
        <u/>
        <sz val="10"/>
        <rFont val="Arial"/>
        <family val="2"/>
      </rPr>
      <t>INSTRUCTIONS</t>
    </r>
    <r>
      <rPr>
        <b/>
        <sz val="10"/>
        <rFont val="Arial"/>
        <family val="2"/>
      </rPr>
      <t xml:space="preserve">: </t>
    </r>
    <r>
      <rPr>
        <sz val="10"/>
        <rFont val="Arial"/>
        <family val="2"/>
      </rPr>
      <t>Please fill in only the cells shaded yellow. Blue cells will populate automatically. For Staffing Costs, Respondent should include staff positions, a description of the position responsibilities, the number of FTE's per classification, and the position's hourly rate. For each year's non-staff recurring costs, please provide the item, a full description of that cost (purpose, price, number of units, etc.), and the monthly cost for that item.</t>
    </r>
  </si>
  <si>
    <t>Staff Hourly Rate</t>
  </si>
  <si>
    <t>Monthly Hours</t>
  </si>
  <si>
    <t>RFP 18-003</t>
  </si>
  <si>
    <t>Attachment D - Cost Proposal</t>
  </si>
  <si>
    <t>State of Indiana, RFP 18-003</t>
  </si>
  <si>
    <t>Project Executive</t>
  </si>
  <si>
    <t>Project Manager</t>
  </si>
  <si>
    <t>Support Manager</t>
  </si>
  <si>
    <t>System Enhancement Manager</t>
  </si>
  <si>
    <t>Deployment Manager</t>
  </si>
  <si>
    <t>System Enhancement Staff</t>
  </si>
  <si>
    <r>
      <rPr>
        <b/>
        <u/>
        <sz val="10"/>
        <rFont val="Arial"/>
        <family val="2"/>
      </rPr>
      <t>INSTRUCTIONS</t>
    </r>
    <r>
      <rPr>
        <b/>
        <sz val="10"/>
        <rFont val="Arial"/>
        <family val="2"/>
      </rPr>
      <t xml:space="preserve">: </t>
    </r>
    <r>
      <rPr>
        <sz val="10"/>
        <rFont val="Arial"/>
        <family val="2"/>
      </rPr>
      <t>Please fill in only the cells shaded yellow. Blue cells will populate automatically. Please provide hourly rates for work to be completed under the Enhancement Pool. This rate will apply for all staff categories. The Modifications and Enhancement Pool should cover all costs for the development and implementation of Enhancements and Modifications. Any additional software would need to be addressed when the need arises.</t>
    </r>
  </si>
  <si>
    <t># of FTEs</t>
  </si>
  <si>
    <r>
      <t>Monthly Total Hours Assumption</t>
    </r>
    <r>
      <rPr>
        <b/>
        <vertAlign val="superscript"/>
        <sz val="10"/>
        <rFont val="Arial"/>
        <family val="2"/>
      </rPr>
      <t>2</t>
    </r>
  </si>
  <si>
    <r>
      <t>Year 1</t>
    </r>
    <r>
      <rPr>
        <b/>
        <vertAlign val="superscript"/>
        <sz val="10"/>
        <rFont val="Arial"/>
        <family val="2"/>
      </rPr>
      <t>4</t>
    </r>
  </si>
  <si>
    <t>Steady State: Modification and Enhancements Pool Costs Summary</t>
  </si>
  <si>
    <t>The maximum hours invoiced for each individual shall not exceed 40 hours a week, regardless of the number of hours worked to meet service levels and complete deliverables on time. This includes resources who are already working on Maintenance and Operations but also involved in Modifications and Enhancements in some capacity (e.g., Project Manager).</t>
  </si>
  <si>
    <t>3 Month Fee</t>
  </si>
  <si>
    <r>
      <t>Transition Period Costs Summary</t>
    </r>
    <r>
      <rPr>
        <b/>
        <vertAlign val="superscript"/>
        <sz val="12"/>
        <rFont val="Arial"/>
        <family val="2"/>
      </rPr>
      <t>1</t>
    </r>
  </si>
  <si>
    <r>
      <t>Maintenance and Operations Cost Summary</t>
    </r>
    <r>
      <rPr>
        <b/>
        <vertAlign val="superscript"/>
        <sz val="12"/>
        <rFont val="Arial"/>
        <family val="2"/>
      </rPr>
      <t>1</t>
    </r>
  </si>
  <si>
    <r>
      <rPr>
        <b/>
        <sz val="10"/>
        <rFont val="Arial"/>
        <family val="2"/>
      </rPr>
      <t xml:space="preserve">Note: </t>
    </r>
    <r>
      <rPr>
        <sz val="10"/>
        <rFont val="Arial"/>
        <family val="2"/>
      </rPr>
      <t>Recurring costs should be based solely on the maintenance and operations of the DA/DHMA module. Adjustments to the staff costs to accommodate additional releases will be made with clear justification, using the hourly rates, and with State approval.</t>
    </r>
  </si>
  <si>
    <t>Staff Costs</t>
  </si>
  <si>
    <t>Non-Staff Recurring Costs - Year 1</t>
  </si>
  <si>
    <t>Non-Staff Recurring Costs - Year 2</t>
  </si>
  <si>
    <t>Non-Staff Recurring Costs - Year 3 (Optional)</t>
  </si>
  <si>
    <t>Non-Staff Recurring Costs - Year 4 (Optional)</t>
  </si>
  <si>
    <t xml:space="preserve">System Enhancement Staff </t>
  </si>
  <si>
    <t>Weighting</t>
  </si>
  <si>
    <r>
      <rPr>
        <i/>
        <vertAlign val="superscript"/>
        <sz val="10"/>
        <rFont val="Arial"/>
        <family val="2"/>
      </rPr>
      <t>2</t>
    </r>
    <r>
      <rPr>
        <i/>
        <sz val="10"/>
        <rFont val="Arial"/>
        <family val="2"/>
      </rPr>
      <t xml:space="preserve">The State has the ability to adjust the Modifications and Enhancement Pool to a maximum of 800 hours per month for Major Modifications and Enhancements. For the purposes of this analysis, we have assumed 800 hours/month for Years 1 and 2.
</t>
    </r>
    <r>
      <rPr>
        <i/>
        <vertAlign val="superscript"/>
        <sz val="10"/>
        <rFont val="Arial"/>
        <family val="2"/>
      </rPr>
      <t>3</t>
    </r>
    <r>
      <rPr>
        <i/>
        <sz val="10"/>
        <rFont val="Arial"/>
        <family val="2"/>
      </rPr>
      <t xml:space="preserve">The Enhancement Blended Hourly Rate is being used for cost proposal analysis purposes only. The Contractor will invoice actual hours by staff member.
</t>
    </r>
    <r>
      <rPr>
        <i/>
        <vertAlign val="superscript"/>
        <sz val="10"/>
        <rFont val="Arial"/>
        <family val="2"/>
      </rPr>
      <t>4</t>
    </r>
    <r>
      <rPr>
        <i/>
        <sz val="10"/>
        <rFont val="Arial"/>
        <family val="2"/>
      </rPr>
      <t>The Year 1 System Enhancement Steady total is based on a 9 month assumption as the enhancement and modification pool will not begin until the transition period (3 months) is completed.</t>
    </r>
  </si>
  <si>
    <t>Estimated Fee Calculation</t>
  </si>
  <si>
    <t>Staff Hourly Rates</t>
  </si>
  <si>
    <r>
      <t>Blended Hourly Rate</t>
    </r>
    <r>
      <rPr>
        <b/>
        <vertAlign val="superscript"/>
        <sz val="10"/>
        <rFont val="Arial"/>
        <family val="2"/>
      </rPr>
      <t>3</t>
    </r>
  </si>
  <si>
    <t>Blended Rate Weighting Assumptions (Used solely for purposes of cost proposal analysis)</t>
  </si>
  <si>
    <r>
      <rPr>
        <i/>
        <vertAlign val="superscript"/>
        <sz val="10"/>
        <rFont val="Arial"/>
        <family val="2"/>
      </rPr>
      <t>1</t>
    </r>
    <r>
      <rPr>
        <i/>
        <sz val="10"/>
        <rFont val="Arial"/>
        <family val="2"/>
      </rPr>
      <t>Maintenance and Operations service costs should be based solely on providing services for the DA/DHMA module. When additional modules are added in the future, the State will revaluate the scope and costs of M&amp;O services.. Adjustments to the staff costs to accommodate additional releases will be made with clear justification, using the contractual hourly rates, and with State approval.</t>
    </r>
  </si>
  <si>
    <t>Year 5 (Optional)</t>
  </si>
  <si>
    <t>Year 6 (Optional)</t>
  </si>
  <si>
    <t>Non-Staff Recurring Costs - Year 5 (Optional)</t>
  </si>
  <si>
    <t>Year 5 Cost</t>
  </si>
  <si>
    <t>Non-Staff Recurring Costs - Year 6 (Optional)</t>
  </si>
  <si>
    <t>Year 6 Cost</t>
  </si>
  <si>
    <t>Year 5 M&amp;O Cost Total (Optional)</t>
  </si>
  <si>
    <t>Year 6 M&amp;O Cost Total (Optional)</t>
  </si>
  <si>
    <t>Year 5 (Optional) Annual Cost</t>
  </si>
  <si>
    <t>Year 6 (Optional) Annual Cost</t>
  </si>
  <si>
    <t>Total 6 Year Cost</t>
  </si>
  <si>
    <t>These are in addition to Start-Up Costs for the Maintenance and Operations Services.</t>
  </si>
  <si>
    <r>
      <rPr>
        <b/>
        <u/>
        <sz val="10"/>
        <rFont val="Arial"/>
        <family val="2"/>
      </rPr>
      <t>INSTRUCTIONS</t>
    </r>
    <r>
      <rPr>
        <b/>
        <sz val="10"/>
        <rFont val="Arial"/>
        <family val="2"/>
      </rPr>
      <t xml:space="preserve">: </t>
    </r>
    <r>
      <rPr>
        <sz val="10"/>
        <rFont val="Arial"/>
        <family val="2"/>
      </rPr>
      <t>Please fill in only the cells shaded yellow. Blue cells will populate automatically. For Maintenance and Operations Services and System Enhancement Services, please provide any start-up items (if any), a full description of the item (purpose, number of units, price, etc.), and the total cost of the item.</t>
    </r>
  </si>
  <si>
    <r>
      <rPr>
        <i/>
        <vertAlign val="superscript"/>
        <sz val="10"/>
        <rFont val="Arial"/>
        <family val="2"/>
      </rPr>
      <t>1</t>
    </r>
    <r>
      <rPr>
        <i/>
        <sz val="10"/>
        <rFont val="Arial"/>
        <family val="2"/>
      </rPr>
      <t>Any additional resources beyond base staffing of three (3) FTEs required for the completion of the transition period shall be billed at the contractual hourly rate set for system Modifications and Enhancements. Any additional costs of Key Personnel will be charged at the rates provided above. The State has the ability to extend the transition period for up to a total of nine (9) months if additional time is necessary.</t>
    </r>
  </si>
  <si>
    <t>(Responses Due on November 14,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</si>
</sst>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164" formatCode="_(&quot;$&quot;* #,##0_);_(&quot;$&quot;* \(#,##0\);_(&quot;$&quot;* &quot;-&quot;??_);_(@_)"/>
    <numFmt numFmtId="165" formatCode="[$-409]mmmm\ d\,\ yyyy;@"/>
    <numFmt numFmtId="166" formatCode="#,##0\ ;\(#,##0\);\-\ \ \ \ \ "/>
    <numFmt numFmtId="167" formatCode="#,##0\ ;\(#,##0\);\–\ \ \ \ \ "/>
    <numFmt numFmtId="168" formatCode="0.0000_);\-0.0000\);;@"/>
    <numFmt numFmtId="169" formatCode="#,##0_);\-#,##0\);;@"/>
    <numFmt numFmtId="170" formatCode="#,##0\ \ \ ;[Red]\(#,##0\)\ \ ;\—\ \ \ \ "/>
  </numFmts>
  <fonts count="44" x14ac:knownFonts="1">
    <font>
      <sz val="10"/>
      <name val="Arial"/>
    </font>
    <font>
      <sz val="10"/>
      <name val="Arial"/>
      <family val="2"/>
    </font>
    <font>
      <b/>
      <sz val="10"/>
      <name val="Arial"/>
      <family val="2"/>
    </font>
    <font>
      <b/>
      <sz val="14"/>
      <name val="Arial"/>
      <family val="2"/>
    </font>
    <font>
      <sz val="10"/>
      <name val="Arial"/>
      <family val="2"/>
    </font>
    <font>
      <sz val="8"/>
      <name val="Arial"/>
      <family val="2"/>
    </font>
    <font>
      <sz val="14"/>
      <name val="Arial"/>
      <family val="2"/>
    </font>
    <font>
      <b/>
      <sz val="12"/>
      <name val="Arial"/>
      <family val="2"/>
    </font>
    <font>
      <b/>
      <sz val="11"/>
      <name val="Arial"/>
      <family val="2"/>
    </font>
    <font>
      <sz val="10"/>
      <name val="Arial"/>
      <family val="2"/>
    </font>
    <font>
      <u/>
      <sz val="10"/>
      <color indexed="12"/>
      <name val="Arial"/>
      <family val="2"/>
    </font>
    <font>
      <sz val="10"/>
      <color indexed="8"/>
      <name val="Arial"/>
      <family val="2"/>
    </font>
    <font>
      <sz val="11"/>
      <name val="Times New Roman"/>
      <family val="1"/>
    </font>
    <font>
      <sz val="11"/>
      <name val="Tms Rmn"/>
    </font>
    <font>
      <sz val="8"/>
      <name val="Helv"/>
    </font>
    <font>
      <b/>
      <sz val="8"/>
      <name val="Arial"/>
      <family val="2"/>
    </font>
    <font>
      <b/>
      <i/>
      <sz val="16"/>
      <name val="Helv"/>
    </font>
    <font>
      <sz val="12"/>
      <name val="Helv"/>
    </font>
    <font>
      <b/>
      <sz val="10"/>
      <name val="Times New Roman"/>
      <family val="1"/>
    </font>
    <font>
      <sz val="10"/>
      <name val="Times New Roman"/>
      <family val="1"/>
    </font>
    <font>
      <sz val="10"/>
      <name val="MS Sans Serif"/>
      <family val="2"/>
    </font>
    <font>
      <b/>
      <sz val="10"/>
      <name val="MS Sans Serif"/>
      <family val="2"/>
    </font>
    <font>
      <b/>
      <sz val="10"/>
      <color indexed="8"/>
      <name val="Book Antiqua"/>
      <family val="1"/>
    </font>
    <font>
      <b/>
      <sz val="10"/>
      <color indexed="8"/>
      <name val="Arial"/>
      <family val="2"/>
    </font>
    <font>
      <b/>
      <i/>
      <sz val="10"/>
      <color indexed="8"/>
      <name val="Arial"/>
      <family val="2"/>
    </font>
    <font>
      <b/>
      <u/>
      <sz val="10"/>
      <name val="Arial"/>
      <family val="2"/>
    </font>
    <font>
      <u/>
      <sz val="10"/>
      <color theme="10"/>
      <name val="Arial"/>
      <family val="2"/>
    </font>
    <font>
      <u/>
      <sz val="10"/>
      <color theme="11"/>
      <name val="Arial"/>
      <family val="2"/>
    </font>
    <font>
      <b/>
      <sz val="10"/>
      <color theme="0"/>
      <name val="Arial"/>
      <family val="2"/>
    </font>
    <font>
      <vertAlign val="superscript"/>
      <sz val="10"/>
      <name val="Arial"/>
      <family val="2"/>
    </font>
    <font>
      <sz val="10"/>
      <color rgb="FFFF0000"/>
      <name val="Arial"/>
      <family val="2"/>
    </font>
    <font>
      <b/>
      <vertAlign val="superscript"/>
      <sz val="10"/>
      <name val="Arial"/>
      <family val="2"/>
    </font>
    <font>
      <i/>
      <sz val="10"/>
      <name val="Arial"/>
      <family val="2"/>
    </font>
    <font>
      <i/>
      <vertAlign val="superscript"/>
      <sz val="10"/>
      <name val="Arial"/>
      <family val="2"/>
    </font>
    <font>
      <b/>
      <vertAlign val="superscript"/>
      <sz val="12"/>
      <name val="Arial"/>
      <family val="2"/>
    </font>
    <font>
      <b/>
      <i/>
      <sz val="10"/>
      <name val="Arial"/>
      <family val="2"/>
    </font>
    <font>
      <sz val="10"/>
      <name val="Arial"/>
    </font>
    <font>
      <b/>
      <sz val="16"/>
      <name val="Arial"/>
      <family val="2"/>
    </font>
    <font>
      <b/>
      <sz val="20"/>
      <name val="Arial"/>
      <family val="2"/>
    </font>
    <font>
      <b/>
      <sz val="15"/>
      <name val="Arial"/>
      <family val="2"/>
    </font>
    <font>
      <b/>
      <sz val="14"/>
      <color rgb="FFFF0000"/>
      <name val="Arial"/>
      <family val="2"/>
    </font>
    <font>
      <b/>
      <sz val="10"/>
      <name val="Arial"/>
      <family val="2"/>
    </font>
    <font>
      <sz val="16"/>
      <name val="Arial"/>
      <family val="2"/>
    </font>
    <font>
      <sz val="10"/>
      <name val="Arial"/>
      <family val="2"/>
    </font>
  </fonts>
  <fills count="21">
    <fill>
      <patternFill patternType="none"/>
    </fill>
    <fill>
      <patternFill patternType="gray125"/>
    </fill>
    <fill>
      <patternFill patternType="solid">
        <fgColor indexed="27"/>
      </patternFill>
    </fill>
    <fill>
      <patternFill patternType="solid">
        <fgColor indexed="22"/>
      </patternFill>
    </fill>
    <fill>
      <patternFill patternType="solid">
        <fgColor indexed="45"/>
      </patternFill>
    </fill>
    <fill>
      <patternFill patternType="lightGray"/>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mediumGray">
        <fgColor indexed="22"/>
      </patternFill>
    </fill>
    <fill>
      <patternFill patternType="solid">
        <fgColor indexed="52"/>
      </patternFill>
    </fill>
    <fill>
      <patternFill patternType="solid">
        <fgColor indexed="23"/>
      </patternFill>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0"/>
        <bgColor indexed="64"/>
      </patternFill>
    </fill>
    <fill>
      <patternFill patternType="solid">
        <fgColor theme="2" tint="-9.9978637043366805E-2"/>
        <bgColor indexed="64"/>
      </patternFill>
    </fill>
  </fills>
  <borders count="28">
    <border>
      <left/>
      <right/>
      <top/>
      <bottom/>
      <diagonal/>
    </border>
    <border>
      <left/>
      <right/>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indexed="45"/>
      </bottom>
      <diagonal/>
    </border>
    <border>
      <left style="thin">
        <color auto="1"/>
      </left>
      <right style="thin">
        <color auto="1"/>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auto="1"/>
      </left>
      <right style="thin">
        <color auto="1"/>
      </right>
      <top style="thin">
        <color indexed="64"/>
      </top>
      <bottom style="double">
        <color indexed="64"/>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indexed="64"/>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style="double">
        <color indexed="64"/>
      </bottom>
      <diagonal/>
    </border>
    <border>
      <left/>
      <right/>
      <top style="double">
        <color indexed="64"/>
      </top>
      <bottom style="thin">
        <color auto="1"/>
      </bottom>
      <diagonal/>
    </border>
    <border>
      <left/>
      <right style="thin">
        <color auto="1"/>
      </right>
      <top style="double">
        <color indexed="64"/>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double">
        <color indexed="64"/>
      </top>
      <bottom style="thin">
        <color auto="1"/>
      </bottom>
      <diagonal/>
    </border>
    <border>
      <left style="thin">
        <color auto="1"/>
      </left>
      <right/>
      <top style="thin">
        <color auto="1"/>
      </top>
      <bottom/>
      <diagonal/>
    </border>
    <border>
      <left style="thin">
        <color indexed="64"/>
      </left>
      <right/>
      <top/>
      <bottom style="thin">
        <color indexed="64"/>
      </bottom>
      <diagonal/>
    </border>
    <border>
      <left style="thin">
        <color theme="0"/>
      </left>
      <right/>
      <top/>
      <bottom style="thin">
        <color auto="1"/>
      </bottom>
      <diagonal/>
    </border>
    <border>
      <left/>
      <right style="thin">
        <color theme="0"/>
      </right>
      <top/>
      <bottom style="thin">
        <color auto="1"/>
      </bottom>
      <diagonal/>
    </border>
  </borders>
  <cellStyleXfs count="94">
    <xf numFmtId="0" fontId="0" fillId="0" borderId="0"/>
    <xf numFmtId="166" fontId="12" fillId="0" borderId="1" applyNumberFormat="0" applyFill="0" applyAlignment="0" applyProtection="0">
      <alignment horizontal="center"/>
    </xf>
    <xf numFmtId="167" fontId="12" fillId="0" borderId="2" applyFill="0" applyAlignment="0" applyProtection="0">
      <alignment horizont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39" fontId="4"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4" fillId="0" borderId="0" applyFont="0" applyFill="0" applyBorder="0" applyAlignment="0" applyProtection="0"/>
    <xf numFmtId="14" fontId="14" fillId="5" borderId="0" applyFill="0" applyBorder="0" applyProtection="0">
      <alignment horizontal="right"/>
    </xf>
    <xf numFmtId="168" fontId="15" fillId="6" borderId="0" applyFont="0" applyFill="0" applyBorder="0" applyAlignment="0" applyProtection="0">
      <alignment vertical="center"/>
    </xf>
    <xf numFmtId="169" fontId="15" fillId="6" borderId="0" applyFont="0" applyFill="0" applyBorder="0" applyAlignment="0" applyProtection="0">
      <alignment vertical="center"/>
    </xf>
    <xf numFmtId="39" fontId="15" fillId="7" borderId="0" applyFont="0" applyFill="0" applyBorder="0" applyAlignment="0" applyProtection="0">
      <alignment vertical="center"/>
    </xf>
    <xf numFmtId="38" fontId="5" fillId="6" borderId="0" applyNumberFormat="0" applyBorder="0" applyAlignment="0" applyProtection="0"/>
    <xf numFmtId="0" fontId="10" fillId="0" borderId="0" applyNumberFormat="0" applyFill="0" applyBorder="0" applyAlignment="0" applyProtection="0">
      <alignment vertical="top"/>
      <protection locked="0"/>
    </xf>
    <xf numFmtId="10" fontId="5" fillId="8" borderId="3" applyNumberFormat="0" applyBorder="0" applyAlignment="0" applyProtection="0"/>
    <xf numFmtId="0" fontId="12" fillId="0" borderId="0" applyNumberFormat="0" applyFill="0" applyAlignment="0" applyProtection="0"/>
    <xf numFmtId="0" fontId="16" fillId="0" borderId="0"/>
    <xf numFmtId="0" fontId="17" fillId="0" borderId="0"/>
    <xf numFmtId="0" fontId="17" fillId="0" borderId="0"/>
    <xf numFmtId="0" fontId="17" fillId="0" borderId="0"/>
    <xf numFmtId="0" fontId="17" fillId="0" borderId="0"/>
    <xf numFmtId="0" fontId="4" fillId="0" borderId="0"/>
    <xf numFmtId="0" fontId="5" fillId="0" borderId="0"/>
    <xf numFmtId="170" fontId="12" fillId="0" borderId="0" applyFill="0" applyBorder="0" applyAlignment="0" applyProtection="0"/>
    <xf numFmtId="0" fontId="18" fillId="0" borderId="4" applyNumberFormat="0" applyAlignment="0" applyProtection="0"/>
    <xf numFmtId="0" fontId="19" fillId="9" borderId="0" applyNumberFormat="0" applyFont="0" applyBorder="0" applyAlignment="0" applyProtection="0"/>
    <xf numFmtId="0" fontId="5" fillId="10" borderId="5" applyNumberFormat="0" applyFont="0" applyBorder="0" applyAlignment="0" applyProtection="0">
      <alignment horizontal="center"/>
    </xf>
    <xf numFmtId="0" fontId="5" fillId="11" borderId="5" applyNumberFormat="0" applyFont="0" applyBorder="0" applyAlignment="0" applyProtection="0">
      <alignment horizontal="center"/>
    </xf>
    <xf numFmtId="0" fontId="19" fillId="0" borderId="6" applyNumberFormat="0" applyAlignment="0" applyProtection="0"/>
    <xf numFmtId="0" fontId="19" fillId="0" borderId="7" applyNumberFormat="0" applyAlignment="0" applyProtection="0"/>
    <xf numFmtId="0" fontId="18" fillId="0" borderId="8" applyNumberFormat="0" applyAlignment="0" applyProtection="0"/>
    <xf numFmtId="10" fontId="4"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0" fontId="20" fillId="0" borderId="0" applyNumberFormat="0" applyFont="0" applyFill="0" applyBorder="0" applyAlignment="0" applyProtection="0">
      <alignment horizontal="left"/>
    </xf>
    <xf numFmtId="15" fontId="20" fillId="0" borderId="0" applyFont="0" applyFill="0" applyBorder="0" applyAlignment="0" applyProtection="0"/>
    <xf numFmtId="4" fontId="20" fillId="0" borderId="0" applyFont="0" applyFill="0" applyBorder="0" applyAlignment="0" applyProtection="0"/>
    <xf numFmtId="0" fontId="21" fillId="0" borderId="1">
      <alignment horizontal="center"/>
    </xf>
    <xf numFmtId="3" fontId="20" fillId="0" borderId="0" applyFont="0" applyFill="0" applyBorder="0" applyAlignment="0" applyProtection="0"/>
    <xf numFmtId="0" fontId="20" fillId="12" borderId="0" applyNumberFormat="0" applyFont="0" applyBorder="0" applyAlignment="0" applyProtection="0"/>
    <xf numFmtId="0" fontId="12" fillId="0" borderId="2" applyNumberFormat="0" applyFill="0" applyAlignment="0" applyProtection="0"/>
    <xf numFmtId="0" fontId="11" fillId="0" borderId="0" applyNumberFormat="0" applyBorder="0" applyAlignment="0"/>
    <xf numFmtId="0" fontId="22" fillId="13" borderId="0" applyNumberFormat="0" applyBorder="0" applyAlignment="0"/>
    <xf numFmtId="0" fontId="22" fillId="4" borderId="0" applyNumberFormat="0" applyBorder="0" applyAlignment="0"/>
    <xf numFmtId="0" fontId="22" fillId="13" borderId="0" applyNumberFormat="0" applyBorder="0" applyAlignment="0"/>
    <xf numFmtId="0" fontId="23" fillId="0" borderId="0" applyNumberFormat="0" applyBorder="0" applyAlignment="0"/>
    <xf numFmtId="0" fontId="24" fillId="3" borderId="0" applyNumberFormat="0" applyBorder="0" applyAlignment="0"/>
    <xf numFmtId="0" fontId="24" fillId="3" borderId="0" applyNumberFormat="0" applyBorder="0" applyAlignment="0"/>
    <xf numFmtId="0" fontId="11" fillId="0" borderId="0" applyNumberFormat="0" applyBorder="0" applyAlignment="0"/>
    <xf numFmtId="0" fontId="22" fillId="2" borderId="0" applyNumberFormat="0" applyBorder="0" applyAlignment="0"/>
    <xf numFmtId="0" fontId="22" fillId="14" borderId="0" applyNumberFormat="0" applyBorder="0" applyAlignment="0"/>
    <xf numFmtId="0" fontId="22" fillId="4" borderId="0" applyNumberFormat="0" applyBorder="0" applyAlignment="0"/>
    <xf numFmtId="0" fontId="22" fillId="13" borderId="0" applyNumberFormat="0" applyBorder="0" applyAlignment="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cellStyleXfs>
  <cellXfs count="146">
    <xf numFmtId="0" fontId="0" fillId="0" borderId="0" xfId="0"/>
    <xf numFmtId="0" fontId="1" fillId="7" borderId="0" xfId="29" applyFont="1" applyFill="1" applyProtection="1"/>
    <xf numFmtId="0" fontId="7" fillId="7" borderId="0" xfId="0" applyFont="1" applyFill="1" applyAlignment="1" applyProtection="1">
      <alignment horizontal="left"/>
    </xf>
    <xf numFmtId="0" fontId="0" fillId="7" borderId="0" xfId="0" applyFill="1" applyProtection="1"/>
    <xf numFmtId="0" fontId="2" fillId="7" borderId="0" xfId="0" applyFont="1" applyFill="1" applyAlignment="1" applyProtection="1">
      <alignment horizontal="right"/>
    </xf>
    <xf numFmtId="0" fontId="8" fillId="7" borderId="0" xfId="0" applyFont="1" applyFill="1" applyAlignment="1" applyProtection="1">
      <alignment horizontal="left"/>
    </xf>
    <xf numFmtId="0" fontId="3" fillId="7" borderId="0" xfId="0" applyFont="1" applyFill="1" applyProtection="1"/>
    <xf numFmtId="0" fontId="3" fillId="7" borderId="0" xfId="0" applyFont="1" applyFill="1" applyBorder="1" applyProtection="1"/>
    <xf numFmtId="0" fontId="1" fillId="0" borderId="0" xfId="0" applyNumberFormat="1" applyFont="1" applyBorder="1" applyProtection="1"/>
    <xf numFmtId="0" fontId="1" fillId="7" borderId="0" xfId="0" applyFont="1" applyFill="1" applyBorder="1" applyAlignment="1" applyProtection="1">
      <alignment horizontal="center" wrapText="1"/>
    </xf>
    <xf numFmtId="0" fontId="1" fillId="7" borderId="0" xfId="0" applyFont="1" applyFill="1" applyBorder="1" applyProtection="1"/>
    <xf numFmtId="0" fontId="1" fillId="7" borderId="0" xfId="29" applyFont="1" applyFill="1" applyBorder="1" applyProtection="1"/>
    <xf numFmtId="0" fontId="25" fillId="7" borderId="0" xfId="0" applyFont="1" applyFill="1" applyBorder="1" applyAlignment="1" applyProtection="1">
      <alignment vertical="top" wrapText="1"/>
    </xf>
    <xf numFmtId="0" fontId="0" fillId="7" borderId="0" xfId="0" applyFill="1" applyBorder="1" applyProtection="1"/>
    <xf numFmtId="0" fontId="4" fillId="7" borderId="0" xfId="0" applyFont="1" applyFill="1" applyProtection="1"/>
    <xf numFmtId="0" fontId="8" fillId="0" borderId="0" xfId="0" applyFont="1" applyFill="1" applyAlignment="1" applyProtection="1">
      <alignment horizontal="left"/>
    </xf>
    <xf numFmtId="0" fontId="4" fillId="0" borderId="0" xfId="0" applyFont="1" applyFill="1" applyProtection="1"/>
    <xf numFmtId="0" fontId="6" fillId="0" borderId="0" xfId="0" applyFont="1" applyFill="1" applyAlignment="1" applyProtection="1">
      <alignment horizontal="center"/>
    </xf>
    <xf numFmtId="0" fontId="2" fillId="0" borderId="0" xfId="0" applyFont="1" applyFill="1" applyBorder="1" applyAlignment="1" applyProtection="1">
      <alignment horizontal="center" vertical="center"/>
    </xf>
    <xf numFmtId="0" fontId="2" fillId="7" borderId="0" xfId="0" applyFont="1" applyFill="1" applyBorder="1" applyAlignment="1" applyProtection="1">
      <alignment vertical="top" wrapText="1"/>
    </xf>
    <xf numFmtId="0" fontId="2" fillId="7" borderId="0" xfId="0" applyFont="1" applyFill="1" applyBorder="1" applyAlignment="1" applyProtection="1">
      <alignment horizontal="left" vertical="top" wrapText="1"/>
    </xf>
    <xf numFmtId="0" fontId="1" fillId="7" borderId="0" xfId="28" applyFont="1" applyFill="1" applyProtection="1"/>
    <xf numFmtId="0" fontId="2" fillId="7" borderId="0" xfId="0" applyFont="1" applyFill="1" applyAlignment="1" applyProtection="1">
      <alignment horizontal="right" vertical="center"/>
    </xf>
    <xf numFmtId="0" fontId="4" fillId="7" borderId="0" xfId="0" applyNumberFormat="1" applyFont="1" applyFill="1" applyProtection="1"/>
    <xf numFmtId="0" fontId="2" fillId="7" borderId="0" xfId="0" applyFont="1" applyFill="1" applyProtection="1"/>
    <xf numFmtId="0" fontId="2" fillId="17" borderId="3" xfId="0" applyFont="1" applyFill="1" applyBorder="1" applyAlignment="1" applyProtection="1">
      <alignment horizontal="center"/>
    </xf>
    <xf numFmtId="0" fontId="1" fillId="0" borderId="3" xfId="0" applyFont="1" applyFill="1" applyBorder="1" applyProtection="1"/>
    <xf numFmtId="0" fontId="1" fillId="0" borderId="3" xfId="0" applyFont="1" applyFill="1" applyBorder="1" applyAlignment="1" applyProtection="1">
      <alignment horizontal="center" vertical="top" wrapText="1"/>
    </xf>
    <xf numFmtId="44" fontId="2" fillId="16" borderId="3" xfId="12" applyFont="1" applyFill="1" applyBorder="1" applyAlignment="1" applyProtection="1">
      <alignment horizontal="left" vertical="top" wrapText="1"/>
    </xf>
    <xf numFmtId="0" fontId="2" fillId="0" borderId="0" xfId="0" applyFont="1" applyFill="1" applyProtection="1"/>
    <xf numFmtId="0" fontId="2" fillId="17" borderId="10" xfId="0" applyFont="1" applyFill="1" applyBorder="1" applyProtection="1"/>
    <xf numFmtId="0" fontId="1" fillId="0" borderId="9" xfId="0" applyFont="1" applyFill="1" applyBorder="1" applyProtection="1"/>
    <xf numFmtId="44" fontId="0" fillId="16" borderId="3" xfId="0" applyNumberFormat="1" applyFill="1" applyBorder="1" applyProtection="1"/>
    <xf numFmtId="44" fontId="2" fillId="17" borderId="10" xfId="12" applyFont="1" applyFill="1" applyBorder="1" applyProtection="1"/>
    <xf numFmtId="44" fontId="1" fillId="17" borderId="10" xfId="12" applyFont="1" applyFill="1" applyBorder="1" applyAlignment="1" applyProtection="1">
      <alignment horizontal="center"/>
    </xf>
    <xf numFmtId="0" fontId="1" fillId="15" borderId="3" xfId="0" applyFont="1" applyFill="1" applyBorder="1" applyAlignment="1" applyProtection="1">
      <alignment vertical="center" wrapText="1"/>
    </xf>
    <xf numFmtId="44" fontId="4" fillId="15" borderId="3" xfId="12" applyFont="1" applyFill="1" applyBorder="1" applyAlignment="1" applyProtection="1">
      <alignment vertical="center"/>
    </xf>
    <xf numFmtId="44" fontId="4" fillId="16" borderId="3" xfId="12" applyFont="1" applyFill="1" applyBorder="1" applyAlignment="1" applyProtection="1">
      <alignment vertical="center"/>
    </xf>
    <xf numFmtId="44" fontId="4" fillId="15" borderId="9" xfId="12" applyFont="1" applyFill="1" applyBorder="1" applyAlignment="1" applyProtection="1">
      <alignment vertical="center"/>
    </xf>
    <xf numFmtId="44" fontId="4" fillId="16" borderId="9" xfId="12" applyFont="1" applyFill="1" applyBorder="1" applyAlignment="1" applyProtection="1">
      <alignment vertical="center"/>
    </xf>
    <xf numFmtId="44" fontId="0" fillId="16" borderId="3" xfId="12" applyFont="1" applyFill="1" applyBorder="1" applyProtection="1"/>
    <xf numFmtId="44" fontId="0" fillId="16" borderId="9" xfId="12" applyFont="1" applyFill="1" applyBorder="1" applyProtection="1"/>
    <xf numFmtId="44" fontId="2" fillId="10" borderId="3" xfId="14" applyNumberFormat="1" applyFont="1" applyFill="1" applyBorder="1" applyAlignment="1" applyProtection="1">
      <alignment horizontal="center"/>
    </xf>
    <xf numFmtId="0" fontId="2" fillId="17" borderId="10" xfId="0" applyFont="1" applyFill="1" applyBorder="1" applyAlignment="1" applyProtection="1">
      <alignment horizontal="center"/>
    </xf>
    <xf numFmtId="0" fontId="2" fillId="17" borderId="3" xfId="0" applyFont="1" applyFill="1" applyBorder="1" applyAlignment="1" applyProtection="1">
      <alignment horizontal="center" wrapText="1"/>
    </xf>
    <xf numFmtId="0" fontId="2" fillId="17" borderId="3" xfId="0" applyFont="1" applyFill="1" applyBorder="1" applyAlignment="1" applyProtection="1">
      <alignment horizontal="center" vertical="center"/>
    </xf>
    <xf numFmtId="44" fontId="2" fillId="17" borderId="11" xfId="12" applyFont="1" applyFill="1" applyBorder="1" applyAlignment="1" applyProtection="1">
      <alignment horizontal="center"/>
    </xf>
    <xf numFmtId="0" fontId="1" fillId="15" borderId="9" xfId="0" applyFont="1" applyFill="1" applyBorder="1" applyAlignment="1" applyProtection="1">
      <alignment vertical="center" wrapText="1"/>
    </xf>
    <xf numFmtId="0" fontId="2" fillId="17" borderId="10" xfId="0" applyFont="1" applyFill="1" applyBorder="1" applyAlignment="1" applyProtection="1">
      <alignment horizontal="center"/>
    </xf>
    <xf numFmtId="44" fontId="2" fillId="16" borderId="3" xfId="12" applyFont="1" applyFill="1" applyBorder="1" applyProtection="1"/>
    <xf numFmtId="0" fontId="2" fillId="17" borderId="3" xfId="0" applyFont="1" applyFill="1" applyBorder="1" applyAlignment="1" applyProtection="1">
      <alignment horizontal="center"/>
    </xf>
    <xf numFmtId="0" fontId="1" fillId="15" borderId="3" xfId="0" applyFont="1" applyFill="1" applyBorder="1" applyAlignment="1" applyProtection="1">
      <alignment vertical="center" wrapText="1"/>
    </xf>
    <xf numFmtId="0" fontId="4" fillId="15" borderId="3" xfId="0" applyFont="1" applyFill="1" applyBorder="1" applyAlignment="1" applyProtection="1">
      <alignment vertical="center" wrapText="1"/>
    </xf>
    <xf numFmtId="0" fontId="4" fillId="15" borderId="9" xfId="0" applyFont="1" applyFill="1" applyBorder="1" applyAlignment="1" applyProtection="1">
      <alignment vertical="center" wrapText="1"/>
    </xf>
    <xf numFmtId="0" fontId="4" fillId="7" borderId="0" xfId="0" applyFont="1" applyFill="1" applyProtection="1"/>
    <xf numFmtId="0" fontId="4" fillId="0" borderId="0" xfId="0" applyFont="1" applyFill="1" applyProtection="1"/>
    <xf numFmtId="0" fontId="4" fillId="17" borderId="10" xfId="0" applyFont="1" applyFill="1" applyBorder="1" applyProtection="1"/>
    <xf numFmtId="0" fontId="1" fillId="15" borderId="9" xfId="0" applyFont="1" applyFill="1" applyBorder="1" applyAlignment="1" applyProtection="1">
      <alignment vertical="center" wrapText="1"/>
    </xf>
    <xf numFmtId="44" fontId="1" fillId="15" borderId="3" xfId="12" applyFont="1" applyFill="1" applyBorder="1" applyAlignment="1" applyProtection="1">
      <alignment vertical="center" wrapText="1"/>
    </xf>
    <xf numFmtId="44" fontId="1" fillId="15" borderId="9" xfId="12" applyFont="1" applyFill="1" applyBorder="1" applyAlignment="1" applyProtection="1">
      <alignment vertical="center" wrapText="1"/>
    </xf>
    <xf numFmtId="0" fontId="4" fillId="15" borderId="3" xfId="0" applyFont="1" applyFill="1" applyBorder="1" applyAlignment="1" applyProtection="1">
      <alignment horizontal="center" vertical="center"/>
    </xf>
    <xf numFmtId="0" fontId="4" fillId="15" borderId="9" xfId="0" applyFont="1" applyFill="1" applyBorder="1" applyAlignment="1" applyProtection="1">
      <alignment horizontal="center" vertical="center"/>
    </xf>
    <xf numFmtId="0" fontId="2" fillId="17" borderId="12" xfId="0" applyFont="1" applyFill="1" applyBorder="1" applyAlignment="1" applyProtection="1">
      <alignment horizontal="center"/>
    </xf>
    <xf numFmtId="44" fontId="1" fillId="15" borderId="12" xfId="12" applyFont="1" applyFill="1" applyBorder="1" applyAlignment="1" applyProtection="1">
      <alignment horizontal="center" vertical="center"/>
    </xf>
    <xf numFmtId="44" fontId="1" fillId="15" borderId="13" xfId="12" applyFont="1" applyFill="1" applyBorder="1" applyAlignment="1" applyProtection="1">
      <alignment horizontal="center" vertical="center"/>
    </xf>
    <xf numFmtId="0" fontId="2" fillId="15" borderId="3" xfId="0" applyFont="1" applyFill="1" applyBorder="1" applyAlignment="1" applyProtection="1">
      <alignment horizontal="center" wrapText="1"/>
      <protection locked="0"/>
    </xf>
    <xf numFmtId="0" fontId="2" fillId="16" borderId="3" xfId="0" applyFont="1" applyFill="1" applyBorder="1" applyAlignment="1" applyProtection="1">
      <alignment horizontal="center" wrapText="1"/>
    </xf>
    <xf numFmtId="0" fontId="4" fillId="7" borderId="0" xfId="0" applyFont="1" applyFill="1" applyAlignment="1" applyProtection="1"/>
    <xf numFmtId="0" fontId="2" fillId="0" borderId="3" xfId="0" applyFont="1" applyFill="1" applyBorder="1" applyAlignment="1" applyProtection="1">
      <alignment horizontal="center"/>
    </xf>
    <xf numFmtId="44" fontId="0" fillId="19" borderId="19" xfId="0" applyNumberFormat="1" applyFill="1" applyBorder="1" applyProtection="1"/>
    <xf numFmtId="0" fontId="1" fillId="15" borderId="20" xfId="0" applyFont="1" applyFill="1" applyBorder="1" applyAlignment="1" applyProtection="1">
      <alignment vertical="center" wrapText="1"/>
    </xf>
    <xf numFmtId="44" fontId="1" fillId="15" borderId="22" xfId="12" applyFont="1" applyFill="1" applyBorder="1" applyAlignment="1" applyProtection="1">
      <alignment horizontal="center" vertical="center"/>
    </xf>
    <xf numFmtId="0" fontId="2" fillId="17" borderId="3" xfId="0" applyFont="1" applyFill="1" applyBorder="1" applyAlignment="1" applyProtection="1">
      <alignment horizontal="center" vertical="center" wrapText="1"/>
    </xf>
    <xf numFmtId="44" fontId="4" fillId="17" borderId="10" xfId="0" applyNumberFormat="1" applyFont="1" applyFill="1" applyBorder="1" applyProtection="1"/>
    <xf numFmtId="0" fontId="2" fillId="7" borderId="0" xfId="0" applyNumberFormat="1" applyFont="1" applyFill="1" applyProtection="1"/>
    <xf numFmtId="0" fontId="1" fillId="15" borderId="15" xfId="0" applyFont="1" applyFill="1" applyBorder="1" applyAlignment="1" applyProtection="1">
      <alignment horizontal="left" vertical="center" wrapText="1"/>
    </xf>
    <xf numFmtId="0" fontId="1" fillId="15" borderId="12" xfId="0" applyFont="1" applyFill="1" applyBorder="1" applyAlignment="1" applyProtection="1">
      <alignment horizontal="left" vertical="center" wrapText="1"/>
    </xf>
    <xf numFmtId="0" fontId="1" fillId="15" borderId="21" xfId="0" applyFont="1" applyFill="1" applyBorder="1" applyAlignment="1" applyProtection="1">
      <alignment horizontal="left" vertical="center" wrapText="1"/>
    </xf>
    <xf numFmtId="0" fontId="1" fillId="15" borderId="22" xfId="0" applyFont="1" applyFill="1" applyBorder="1" applyAlignment="1" applyProtection="1">
      <alignment horizontal="left" vertical="center" wrapText="1"/>
    </xf>
    <xf numFmtId="0" fontId="30" fillId="7" borderId="0" xfId="0" applyFont="1" applyFill="1" applyBorder="1" applyAlignment="1" applyProtection="1">
      <alignment wrapText="1"/>
    </xf>
    <xf numFmtId="0" fontId="1" fillId="7" borderId="0" xfId="0" applyFont="1" applyFill="1" applyBorder="1" applyAlignment="1" applyProtection="1">
      <alignment wrapText="1"/>
    </xf>
    <xf numFmtId="0" fontId="1" fillId="7" borderId="0" xfId="0" applyFont="1" applyFill="1" applyProtection="1"/>
    <xf numFmtId="0" fontId="4" fillId="7" borderId="3" xfId="0" applyFont="1" applyFill="1" applyBorder="1" applyAlignment="1" applyProtection="1">
      <alignment horizontal="center"/>
    </xf>
    <xf numFmtId="44" fontId="4" fillId="16" borderId="3" xfId="0" applyNumberFormat="1" applyFont="1" applyFill="1" applyBorder="1" applyProtection="1"/>
    <xf numFmtId="44" fontId="1" fillId="15" borderId="3" xfId="12" applyFont="1" applyFill="1" applyBorder="1" applyAlignment="1" applyProtection="1">
      <alignment vertical="center"/>
    </xf>
    <xf numFmtId="1" fontId="4" fillId="7" borderId="3" xfId="0" applyNumberFormat="1" applyFont="1" applyFill="1" applyBorder="1" applyAlignment="1" applyProtection="1">
      <alignment horizontal="center"/>
    </xf>
    <xf numFmtId="0" fontId="32" fillId="7" borderId="0" xfId="0" applyFont="1" applyFill="1" applyBorder="1" applyAlignment="1" applyProtection="1">
      <alignment wrapText="1"/>
    </xf>
    <xf numFmtId="0" fontId="1" fillId="0" borderId="3" xfId="0" applyFont="1" applyFill="1" applyBorder="1" applyAlignment="1" applyProtection="1">
      <alignment vertical="center" wrapText="1"/>
    </xf>
    <xf numFmtId="44" fontId="1" fillId="16" borderId="3" xfId="12" applyFont="1" applyFill="1" applyBorder="1" applyAlignment="1" applyProtection="1">
      <alignment vertical="center"/>
    </xf>
    <xf numFmtId="0" fontId="2" fillId="0" borderId="3" xfId="0" applyFont="1" applyFill="1" applyBorder="1" applyAlignment="1" applyProtection="1">
      <alignment horizontal="center" vertical="center" wrapText="1"/>
    </xf>
    <xf numFmtId="44" fontId="1" fillId="16" borderId="3" xfId="12" applyFont="1" applyFill="1" applyBorder="1" applyProtection="1"/>
    <xf numFmtId="0" fontId="7" fillId="7" borderId="0" xfId="0" applyFont="1" applyFill="1" applyBorder="1" applyAlignment="1" applyProtection="1">
      <alignment horizontal="left" vertical="top" wrapText="1"/>
    </xf>
    <xf numFmtId="0" fontId="7" fillId="7" borderId="0" xfId="0" applyFont="1" applyFill="1" applyProtection="1"/>
    <xf numFmtId="0" fontId="7" fillId="7" borderId="0" xfId="0" applyNumberFormat="1" applyFont="1" applyFill="1" applyProtection="1"/>
    <xf numFmtId="0" fontId="7" fillId="7" borderId="0" xfId="0" applyFont="1" applyFill="1" applyBorder="1" applyAlignment="1" applyProtection="1">
      <alignment horizontal="left" vertical="top"/>
    </xf>
    <xf numFmtId="0" fontId="35" fillId="7" borderId="0" xfId="0" applyNumberFormat="1" applyFont="1" applyFill="1" applyProtection="1"/>
    <xf numFmtId="0" fontId="1" fillId="19" borderId="3" xfId="0" applyFont="1" applyFill="1" applyBorder="1" applyAlignment="1" applyProtection="1">
      <alignment horizontal="center" vertical="center" wrapText="1"/>
    </xf>
    <xf numFmtId="9" fontId="4" fillId="19" borderId="3" xfId="0" applyNumberFormat="1" applyFont="1" applyFill="1" applyBorder="1" applyAlignment="1" applyProtection="1">
      <alignment horizontal="center"/>
    </xf>
    <xf numFmtId="0" fontId="2" fillId="20" borderId="3" xfId="0" applyFont="1" applyFill="1" applyBorder="1" applyAlignment="1" applyProtection="1">
      <alignment horizontal="center" vertical="center"/>
    </xf>
    <xf numFmtId="0" fontId="2" fillId="20" borderId="3" xfId="0" applyFont="1" applyFill="1" applyBorder="1" applyAlignment="1" applyProtection="1">
      <alignment horizontal="center" vertical="center" wrapText="1"/>
    </xf>
    <xf numFmtId="164" fontId="36" fillId="7" borderId="0" xfId="0" applyNumberFormat="1" applyFont="1" applyFill="1" applyProtection="1">
      <protection hidden="1"/>
    </xf>
    <xf numFmtId="0" fontId="36" fillId="7" borderId="0" xfId="0" applyFont="1" applyFill="1"/>
    <xf numFmtId="164" fontId="36" fillId="7" borderId="0" xfId="0" applyNumberFormat="1" applyFont="1" applyFill="1" applyBorder="1" applyProtection="1">
      <protection hidden="1"/>
    </xf>
    <xf numFmtId="164" fontId="38" fillId="7" borderId="0" xfId="0" applyNumberFormat="1" applyFont="1" applyFill="1" applyBorder="1" applyProtection="1">
      <protection hidden="1"/>
    </xf>
    <xf numFmtId="164" fontId="41" fillId="7" borderId="0" xfId="0" applyNumberFormat="1" applyFont="1" applyFill="1" applyBorder="1" applyProtection="1">
      <protection hidden="1"/>
    </xf>
    <xf numFmtId="165" fontId="43" fillId="0" borderId="0" xfId="0" applyNumberFormat="1" applyFont="1" applyFill="1" applyBorder="1" applyAlignment="1" applyProtection="1">
      <alignment horizontal="center"/>
      <protection hidden="1"/>
    </xf>
    <xf numFmtId="164" fontId="37" fillId="7" borderId="0" xfId="0" applyNumberFormat="1" applyFont="1" applyFill="1" applyBorder="1" applyAlignment="1" applyProtection="1">
      <alignment horizontal="center" wrapText="1"/>
      <protection hidden="1"/>
    </xf>
    <xf numFmtId="164" fontId="37" fillId="7" borderId="0" xfId="0" applyNumberFormat="1" applyFont="1" applyFill="1" applyBorder="1" applyAlignment="1" applyProtection="1">
      <alignment horizontal="center"/>
      <protection hidden="1"/>
    </xf>
    <xf numFmtId="164" fontId="39" fillId="7" borderId="0" xfId="0" applyNumberFormat="1" applyFont="1" applyFill="1" applyBorder="1" applyAlignment="1" applyProtection="1">
      <alignment horizontal="center"/>
      <protection hidden="1"/>
    </xf>
    <xf numFmtId="164" fontId="40" fillId="0" borderId="0" xfId="0" applyNumberFormat="1" applyFont="1" applyFill="1" applyBorder="1" applyAlignment="1" applyProtection="1">
      <alignment horizontal="center"/>
      <protection hidden="1"/>
    </xf>
    <xf numFmtId="164" fontId="42" fillId="7" borderId="0" xfId="0" applyNumberFormat="1" applyFont="1" applyFill="1" applyBorder="1" applyAlignment="1" applyProtection="1">
      <alignment horizontal="center"/>
      <protection hidden="1"/>
    </xf>
    <xf numFmtId="164" fontId="40" fillId="7" borderId="0" xfId="0" applyNumberFormat="1" applyFont="1" applyFill="1" applyBorder="1" applyAlignment="1" applyProtection="1">
      <alignment horizontal="center" vertical="center"/>
      <protection hidden="1"/>
    </xf>
    <xf numFmtId="0" fontId="32" fillId="7" borderId="0" xfId="0" applyFont="1" applyFill="1" applyBorder="1" applyAlignment="1" applyProtection="1">
      <alignment horizontal="left" wrapText="1"/>
    </xf>
    <xf numFmtId="0" fontId="25" fillId="7" borderId="14" xfId="0" applyFont="1" applyFill="1" applyBorder="1" applyAlignment="1" applyProtection="1">
      <alignment horizontal="left" vertical="top" wrapText="1"/>
    </xf>
    <xf numFmtId="0" fontId="25" fillId="7" borderId="15" xfId="0" applyFont="1" applyFill="1" applyBorder="1" applyAlignment="1" applyProtection="1">
      <alignment horizontal="left" vertical="top" wrapText="1"/>
    </xf>
    <xf numFmtId="0" fontId="25" fillId="7" borderId="12" xfId="0" applyFont="1" applyFill="1" applyBorder="1" applyAlignment="1" applyProtection="1">
      <alignment horizontal="left" vertical="top" wrapText="1"/>
    </xf>
    <xf numFmtId="0" fontId="1" fillId="15" borderId="15" xfId="0" applyFont="1" applyFill="1" applyBorder="1" applyAlignment="1" applyProtection="1">
      <alignment horizontal="left" vertical="center" wrapText="1"/>
    </xf>
    <xf numFmtId="0" fontId="1" fillId="15" borderId="12" xfId="0" applyFont="1" applyFill="1" applyBorder="1" applyAlignment="1" applyProtection="1">
      <alignment horizontal="left" vertical="center" wrapText="1"/>
    </xf>
    <xf numFmtId="0" fontId="2" fillId="7" borderId="3" xfId="28" applyFont="1" applyFill="1" applyBorder="1" applyAlignment="1" applyProtection="1">
      <alignment horizontal="left" vertical="top" wrapText="1"/>
    </xf>
    <xf numFmtId="0" fontId="2" fillId="17" borderId="15" xfId="0" applyFont="1" applyFill="1" applyBorder="1" applyAlignment="1" applyProtection="1">
      <alignment horizontal="center"/>
    </xf>
    <xf numFmtId="0" fontId="2" fillId="17" borderId="12" xfId="0" applyFont="1" applyFill="1" applyBorder="1" applyAlignment="1" applyProtection="1">
      <alignment horizontal="center"/>
    </xf>
    <xf numFmtId="0" fontId="2" fillId="17" borderId="23" xfId="0" applyFont="1" applyFill="1" applyBorder="1" applyAlignment="1" applyProtection="1">
      <alignment horizontal="center"/>
    </xf>
    <xf numFmtId="0" fontId="2" fillId="17" borderId="17" xfId="0" applyFont="1" applyFill="1" applyBorder="1" applyAlignment="1" applyProtection="1">
      <alignment horizontal="center"/>
    </xf>
    <xf numFmtId="0" fontId="2" fillId="17" borderId="18" xfId="0" applyFont="1" applyFill="1" applyBorder="1" applyAlignment="1" applyProtection="1">
      <alignment horizontal="center"/>
    </xf>
    <xf numFmtId="0" fontId="32" fillId="7" borderId="21" xfId="0" applyFont="1" applyFill="1" applyBorder="1" applyAlignment="1" applyProtection="1">
      <alignment wrapText="1"/>
    </xf>
    <xf numFmtId="0" fontId="1" fillId="15" borderId="16" xfId="0" applyFont="1" applyFill="1" applyBorder="1" applyAlignment="1" applyProtection="1">
      <alignment horizontal="left" vertical="center" wrapText="1"/>
    </xf>
    <xf numFmtId="0" fontId="1" fillId="15" borderId="13" xfId="0" applyFont="1" applyFill="1" applyBorder="1" applyAlignment="1" applyProtection="1">
      <alignment horizontal="left" vertical="center" wrapText="1"/>
    </xf>
    <xf numFmtId="0" fontId="2" fillId="7" borderId="2" xfId="0" applyFont="1" applyFill="1" applyBorder="1" applyAlignment="1" applyProtection="1">
      <alignment horizontal="left" vertical="top" wrapText="1"/>
    </xf>
    <xf numFmtId="0" fontId="28" fillId="18" borderId="26" xfId="0" applyFont="1" applyFill="1" applyBorder="1" applyAlignment="1" applyProtection="1">
      <alignment horizontal="center"/>
    </xf>
    <xf numFmtId="0" fontId="28" fillId="18" borderId="2" xfId="0" applyFont="1" applyFill="1" applyBorder="1" applyAlignment="1" applyProtection="1">
      <alignment horizontal="center"/>
    </xf>
    <xf numFmtId="0" fontId="28" fillId="18" borderId="25" xfId="0" applyFont="1" applyFill="1" applyBorder="1" applyAlignment="1" applyProtection="1">
      <alignment horizontal="center"/>
    </xf>
    <xf numFmtId="0" fontId="28" fillId="18" borderId="27" xfId="0" applyFont="1" applyFill="1" applyBorder="1" applyAlignment="1" applyProtection="1">
      <alignment horizontal="center"/>
    </xf>
    <xf numFmtId="44" fontId="2" fillId="10" borderId="3" xfId="14" applyNumberFormat="1" applyFont="1" applyFill="1" applyBorder="1" applyAlignment="1" applyProtection="1">
      <alignment horizontal="center"/>
    </xf>
    <xf numFmtId="0" fontId="2" fillId="19" borderId="0" xfId="0" applyFont="1" applyFill="1" applyBorder="1" applyAlignment="1" applyProtection="1">
      <alignment horizontal="center" vertical="center" wrapText="1"/>
    </xf>
    <xf numFmtId="0" fontId="2" fillId="7" borderId="20" xfId="28" applyFont="1" applyFill="1" applyBorder="1" applyAlignment="1" applyProtection="1">
      <alignment horizontal="left" vertical="top" wrapText="1"/>
    </xf>
    <xf numFmtId="0" fontId="7" fillId="7" borderId="2" xfId="0" applyFont="1" applyFill="1" applyBorder="1" applyAlignment="1" applyProtection="1">
      <alignment horizontal="left" vertical="top" wrapText="1"/>
    </xf>
    <xf numFmtId="0" fontId="32" fillId="7" borderId="21" xfId="0" applyFont="1" applyFill="1" applyBorder="1" applyAlignment="1" applyProtection="1">
      <alignment horizontal="left" vertical="top" wrapText="1"/>
    </xf>
    <xf numFmtId="0" fontId="1" fillId="7" borderId="25" xfId="28" applyFont="1" applyFill="1" applyBorder="1" applyAlignment="1" applyProtection="1">
      <alignment horizontal="left" vertical="top" wrapText="1"/>
    </xf>
    <xf numFmtId="0" fontId="1" fillId="7" borderId="2" xfId="28" applyFont="1" applyFill="1" applyBorder="1" applyAlignment="1" applyProtection="1">
      <alignment horizontal="left" vertical="top" wrapText="1"/>
    </xf>
    <xf numFmtId="0" fontId="1" fillId="7" borderId="11" xfId="28" applyFont="1" applyFill="1" applyBorder="1" applyAlignment="1" applyProtection="1">
      <alignment horizontal="left" vertical="top" wrapText="1"/>
    </xf>
    <xf numFmtId="0" fontId="2" fillId="7" borderId="24" xfId="28" applyFont="1" applyFill="1" applyBorder="1" applyAlignment="1" applyProtection="1">
      <alignment vertical="top" wrapText="1"/>
    </xf>
    <xf numFmtId="0" fontId="2" fillId="7" borderId="21" xfId="28" applyFont="1" applyFill="1" applyBorder="1" applyAlignment="1" applyProtection="1">
      <alignment vertical="top" wrapText="1"/>
    </xf>
    <xf numFmtId="0" fontId="2" fillId="7" borderId="22" xfId="28" applyFont="1" applyFill="1" applyBorder="1" applyAlignment="1" applyProtection="1">
      <alignment vertical="top" wrapText="1"/>
    </xf>
    <xf numFmtId="49" fontId="1" fillId="7" borderId="25" xfId="28" applyNumberFormat="1" applyFont="1" applyFill="1" applyBorder="1" applyAlignment="1" applyProtection="1">
      <alignment horizontal="left" vertical="top" wrapText="1"/>
    </xf>
    <xf numFmtId="49" fontId="1" fillId="7" borderId="2" xfId="28" applyNumberFormat="1" applyFont="1" applyFill="1" applyBorder="1" applyAlignment="1" applyProtection="1">
      <alignment horizontal="left" vertical="top" wrapText="1"/>
    </xf>
    <xf numFmtId="49" fontId="1" fillId="7" borderId="11" xfId="28" applyNumberFormat="1" applyFont="1" applyFill="1" applyBorder="1" applyAlignment="1" applyProtection="1">
      <alignment horizontal="left" vertical="top" wrapText="1"/>
    </xf>
  </cellXfs>
  <cellStyles count="94">
    <cellStyle name="Bottom bold border" xfId="1"/>
    <cellStyle name="Bottom single border" xfId="2"/>
    <cellStyle name="Comma  - Style1" xfId="3"/>
    <cellStyle name="Comma  - Style2" xfId="4"/>
    <cellStyle name="Comma  - Style3" xfId="5"/>
    <cellStyle name="Comma  - Style4" xfId="6"/>
    <cellStyle name="Comma  - Style5" xfId="7"/>
    <cellStyle name="Comma  - Style6" xfId="8"/>
    <cellStyle name="Comma  - Style7" xfId="9"/>
    <cellStyle name="Comma  - Style8" xfId="10"/>
    <cellStyle name="Comma [2]" xfId="11"/>
    <cellStyle name="Currency" xfId="12" builtinId="4"/>
    <cellStyle name="Currency 2" xfId="13"/>
    <cellStyle name="Currency 3" xfId="14"/>
    <cellStyle name="Date" xfId="15"/>
    <cellStyle name="DecimalsFour" xfId="16"/>
    <cellStyle name="DecimalsNone" xfId="17"/>
    <cellStyle name="DecimalsTwo" xfId="18"/>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Grey" xfId="19"/>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2" xfId="20"/>
    <cellStyle name="Input [yellow]" xfId="21"/>
    <cellStyle name="No Border" xfId="22"/>
    <cellStyle name="Normal" xfId="0" builtinId="0"/>
    <cellStyle name="Normal - Style1" xfId="23"/>
    <cellStyle name="Normal - Style2" xfId="24"/>
    <cellStyle name="Normal - Style3" xfId="25"/>
    <cellStyle name="Normal - Style4" xfId="26"/>
    <cellStyle name="Normal - Style5" xfId="27"/>
    <cellStyle name="Normal 2" xfId="28"/>
    <cellStyle name="Normal_Appendix A--Temps RFP Appendix" xfId="29"/>
    <cellStyle name="Number" xfId="30"/>
    <cellStyle name="PB Table Heading" xfId="31"/>
    <cellStyle name="PB Table Highlight1" xfId="32"/>
    <cellStyle name="PB Table Highlight2" xfId="33"/>
    <cellStyle name="PB Table Highlight3" xfId="34"/>
    <cellStyle name="PB Table Standard Row" xfId="35"/>
    <cellStyle name="PB Table Subtotal Row" xfId="36"/>
    <cellStyle name="PB Table Total Row" xfId="37"/>
    <cellStyle name="Percent [2]" xfId="38"/>
    <cellStyle name="Percent 2" xfId="39"/>
    <cellStyle name="Percent 3" xfId="40"/>
    <cellStyle name="PSChar" xfId="41"/>
    <cellStyle name="PSDate" xfId="42"/>
    <cellStyle name="PSDec" xfId="43"/>
    <cellStyle name="PSHeading" xfId="44"/>
    <cellStyle name="PSInt" xfId="45"/>
    <cellStyle name="PSSpacer" xfId="46"/>
    <cellStyle name="Single Border" xfId="47"/>
    <cellStyle name="STYLE1" xfId="48"/>
    <cellStyle name="STYLE10" xfId="49"/>
    <cellStyle name="STYLE11" xfId="50"/>
    <cellStyle name="STYLE12" xfId="51"/>
    <cellStyle name="STYLE2" xfId="52"/>
    <cellStyle name="STYLE3" xfId="53"/>
    <cellStyle name="STYLE4" xfId="54"/>
    <cellStyle name="STYLE5" xfId="55"/>
    <cellStyle name="STYLE6" xfId="56"/>
    <cellStyle name="STYLE7" xfId="57"/>
    <cellStyle name="STYLE8" xfId="58"/>
    <cellStyle name="STYLE9" xfId="59"/>
  </cellStyles>
  <dxfs count="0"/>
  <tableStyles count="0" defaultTableStyle="TableStyleMedium2"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tabSelected="1" topLeftCell="A3" zoomScale="85" zoomScaleNormal="85" zoomScalePageLayoutView="85" workbookViewId="0">
      <selection activeCell="F26" sqref="F26"/>
    </sheetView>
  </sheetViews>
  <sheetFormatPr defaultColWidth="8.85546875" defaultRowHeight="12.75" x14ac:dyDescent="0.2"/>
  <cols>
    <col min="1" max="1" width="4.85546875" style="101" customWidth="1"/>
    <col min="2" max="3" width="8.85546875" style="101"/>
    <col min="4" max="4" width="27.42578125" style="101" customWidth="1"/>
    <col min="5" max="5" width="8.85546875" style="101"/>
    <col min="6" max="6" width="42.7109375" style="101" customWidth="1"/>
    <col min="7" max="16384" width="8.85546875" style="101"/>
  </cols>
  <sheetData>
    <row r="1" spans="1:6" x14ac:dyDescent="0.2">
      <c r="A1" s="100"/>
      <c r="B1" s="100"/>
      <c r="C1" s="100"/>
      <c r="D1" s="100"/>
      <c r="E1" s="100"/>
      <c r="F1" s="100"/>
    </row>
    <row r="2" spans="1:6" x14ac:dyDescent="0.2">
      <c r="A2" s="100"/>
      <c r="B2" s="100"/>
      <c r="C2" s="100"/>
      <c r="D2" s="100"/>
      <c r="E2" s="100"/>
      <c r="F2" s="100"/>
    </row>
    <row r="3" spans="1:6" x14ac:dyDescent="0.2">
      <c r="A3" s="100"/>
      <c r="B3" s="102"/>
      <c r="C3" s="102"/>
      <c r="D3" s="102"/>
      <c r="E3" s="102"/>
      <c r="F3" s="102"/>
    </row>
    <row r="4" spans="1:6" x14ac:dyDescent="0.2">
      <c r="A4" s="100"/>
      <c r="B4" s="102"/>
      <c r="C4" s="102"/>
      <c r="D4" s="102"/>
      <c r="E4" s="102"/>
      <c r="F4" s="102"/>
    </row>
    <row r="5" spans="1:6" ht="112.5" customHeight="1" x14ac:dyDescent="0.3">
      <c r="A5" s="100"/>
      <c r="B5" s="106" t="s">
        <v>4</v>
      </c>
      <c r="C5" s="107"/>
      <c r="D5" s="107"/>
      <c r="E5" s="107"/>
      <c r="F5" s="107"/>
    </row>
    <row r="6" spans="1:6" ht="26.25" customHeight="1" x14ac:dyDescent="0.3">
      <c r="A6" s="100"/>
      <c r="B6" s="107" t="s">
        <v>56</v>
      </c>
      <c r="C6" s="107"/>
      <c r="D6" s="107"/>
      <c r="E6" s="107"/>
      <c r="F6" s="107"/>
    </row>
    <row r="7" spans="1:6" ht="26.25" x14ac:dyDescent="0.4">
      <c r="A7" s="100"/>
      <c r="B7" s="102"/>
      <c r="C7" s="103"/>
      <c r="D7" s="102"/>
      <c r="E7" s="102"/>
      <c r="F7" s="102"/>
    </row>
    <row r="8" spans="1:6" ht="19.5" x14ac:dyDescent="0.3">
      <c r="A8" s="100"/>
      <c r="B8" s="108" t="s">
        <v>55</v>
      </c>
      <c r="C8" s="108"/>
      <c r="D8" s="108"/>
      <c r="E8" s="108"/>
      <c r="F8" s="108"/>
    </row>
    <row r="9" spans="1:6" ht="18" x14ac:dyDescent="0.25">
      <c r="A9" s="100"/>
      <c r="B9" s="109" t="s">
        <v>101</v>
      </c>
      <c r="C9" s="109"/>
      <c r="D9" s="109"/>
      <c r="E9" s="109"/>
      <c r="F9" s="109"/>
    </row>
    <row r="10" spans="1:6" ht="18" x14ac:dyDescent="0.2">
      <c r="A10" s="100"/>
      <c r="B10" s="111"/>
      <c r="C10" s="111"/>
      <c r="D10" s="111"/>
      <c r="E10" s="111"/>
      <c r="F10" s="111"/>
    </row>
    <row r="11" spans="1:6" x14ac:dyDescent="0.2">
      <c r="A11" s="100"/>
      <c r="B11" s="102"/>
      <c r="C11" s="104"/>
      <c r="D11" s="102"/>
      <c r="E11" s="102"/>
      <c r="F11" s="102"/>
    </row>
    <row r="12" spans="1:6" x14ac:dyDescent="0.2">
      <c r="A12" s="100"/>
      <c r="B12" s="102"/>
      <c r="C12" s="104"/>
      <c r="D12" s="102"/>
      <c r="E12" s="102"/>
      <c r="F12" s="102"/>
    </row>
    <row r="13" spans="1:6" x14ac:dyDescent="0.2">
      <c r="A13" s="100"/>
      <c r="B13" s="102"/>
      <c r="C13" s="104"/>
      <c r="D13" s="102"/>
      <c r="E13" s="102"/>
      <c r="F13" s="102"/>
    </row>
    <row r="14" spans="1:6" ht="20.25" x14ac:dyDescent="0.3">
      <c r="A14" s="100"/>
      <c r="B14" s="110" t="s">
        <v>1</v>
      </c>
      <c r="C14" s="110"/>
      <c r="D14" s="110"/>
      <c r="E14" s="110"/>
      <c r="F14" s="110"/>
    </row>
    <row r="15" spans="1:6" x14ac:dyDescent="0.2">
      <c r="A15" s="100"/>
      <c r="B15" s="105"/>
      <c r="C15" s="105"/>
      <c r="D15" s="105"/>
      <c r="E15" s="105"/>
      <c r="F15" s="105"/>
    </row>
    <row r="16" spans="1:6" x14ac:dyDescent="0.2">
      <c r="A16" s="100"/>
      <c r="B16" s="102"/>
      <c r="C16" s="102"/>
      <c r="D16" s="102"/>
      <c r="E16" s="102"/>
      <c r="F16" s="102"/>
    </row>
  </sheetData>
  <mergeCells count="7">
    <mergeCell ref="B15:F15"/>
    <mergeCell ref="B5:F5"/>
    <mergeCell ref="B6:F6"/>
    <mergeCell ref="B8:F8"/>
    <mergeCell ref="B9:F9"/>
    <mergeCell ref="B14:F14"/>
    <mergeCell ref="B10:F10"/>
  </mergeCells>
  <printOptions horizontalCentered="1"/>
  <pageMargins left="0" right="0" top="0.74" bottom="0.5" header="0" footer="0"/>
  <pageSetup orientation="portrait" r:id="rId1"/>
  <headerFooter alignWithMargins="0"/>
  <rowBreaks count="1" manualBreakCount="1">
    <brk id="1" max="16383" man="1"/>
  </rowBreaks>
  <colBreaks count="1" manualBreakCount="1">
    <brk id="3"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zoomScale="85" zoomScaleNormal="85" zoomScalePageLayoutView="85" workbookViewId="0">
      <selection activeCell="G2" sqref="G2"/>
    </sheetView>
  </sheetViews>
  <sheetFormatPr defaultColWidth="8.85546875" defaultRowHeight="12.75" x14ac:dyDescent="0.2"/>
  <cols>
    <col min="1" max="1" width="3.140625" style="3" customWidth="1"/>
    <col min="2" max="2" width="25.140625" style="3" bestFit="1" customWidth="1"/>
    <col min="3" max="7" width="20.28515625" style="3" customWidth="1"/>
    <col min="8" max="8" width="19.28515625" style="3" customWidth="1"/>
    <col min="9" max="9" width="25.140625" style="3" bestFit="1" customWidth="1"/>
    <col min="10" max="10" width="13.5703125" style="3" bestFit="1" customWidth="1"/>
    <col min="11" max="11" width="12.5703125" style="3" bestFit="1" customWidth="1"/>
    <col min="12" max="16384" width="8.85546875" style="3"/>
  </cols>
  <sheetData>
    <row r="1" spans="1:13" ht="15.75" x14ac:dyDescent="0.25">
      <c r="A1" s="2" t="s">
        <v>57</v>
      </c>
    </row>
    <row r="2" spans="1:13" ht="15.75" x14ac:dyDescent="0.25">
      <c r="A2" s="2" t="s">
        <v>56</v>
      </c>
      <c r="F2" s="4" t="s">
        <v>0</v>
      </c>
      <c r="G2" s="65"/>
      <c r="H2" s="13"/>
      <c r="I2" s="13"/>
      <c r="J2" s="13"/>
    </row>
    <row r="3" spans="1:13" ht="15" x14ac:dyDescent="0.25">
      <c r="A3" s="5" t="s">
        <v>3</v>
      </c>
    </row>
    <row r="4" spans="1:13" s="1" customFormat="1" ht="18" x14ac:dyDescent="0.25">
      <c r="A4" s="6"/>
      <c r="B4" s="7"/>
      <c r="C4" s="8"/>
      <c r="D4" s="9"/>
      <c r="E4" s="10"/>
      <c r="F4" s="11"/>
      <c r="G4" s="11"/>
      <c r="H4" s="11"/>
      <c r="I4" s="11"/>
      <c r="J4" s="11"/>
      <c r="K4" s="11"/>
      <c r="L4" s="11"/>
      <c r="M4" s="11"/>
    </row>
    <row r="5" spans="1:13" ht="17.25" customHeight="1" x14ac:dyDescent="0.2">
      <c r="B5" s="113" t="s">
        <v>39</v>
      </c>
      <c r="C5" s="114"/>
      <c r="D5" s="114"/>
      <c r="E5" s="114"/>
      <c r="F5" s="114"/>
      <c r="G5" s="114"/>
      <c r="H5" s="115"/>
      <c r="J5" s="13"/>
      <c r="K5" s="13"/>
      <c r="L5" s="12"/>
      <c r="M5" s="13"/>
    </row>
    <row r="6" spans="1:13" x14ac:dyDescent="0.2">
      <c r="B6" s="13"/>
      <c r="C6" s="13"/>
      <c r="D6" s="13"/>
      <c r="E6" s="13"/>
      <c r="F6" s="13"/>
      <c r="G6" s="13"/>
      <c r="H6" s="13"/>
      <c r="I6" s="13"/>
      <c r="J6" s="13"/>
      <c r="K6" s="13"/>
      <c r="L6" s="13"/>
      <c r="M6" s="13"/>
    </row>
    <row r="7" spans="1:13" x14ac:dyDescent="0.2">
      <c r="B7" s="13"/>
      <c r="C7" s="13"/>
      <c r="D7" s="13"/>
      <c r="E7" s="13"/>
      <c r="F7" s="13"/>
      <c r="G7" s="13"/>
      <c r="H7" s="13"/>
    </row>
    <row r="8" spans="1:13" x14ac:dyDescent="0.2">
      <c r="B8" s="24" t="s">
        <v>17</v>
      </c>
      <c r="C8" s="13"/>
      <c r="D8" s="13"/>
      <c r="E8" s="13"/>
      <c r="G8" s="13"/>
      <c r="H8" s="13"/>
      <c r="K8" s="13"/>
      <c r="L8" s="13"/>
      <c r="M8" s="13"/>
    </row>
    <row r="9" spans="1:13" ht="25.5" x14ac:dyDescent="0.2">
      <c r="B9" s="45" t="s">
        <v>15</v>
      </c>
      <c r="C9" s="45" t="s">
        <v>18</v>
      </c>
      <c r="D9" s="45" t="s">
        <v>19</v>
      </c>
      <c r="E9" s="44" t="s">
        <v>20</v>
      </c>
      <c r="F9" s="44" t="s">
        <v>21</v>
      </c>
      <c r="G9" s="44" t="s">
        <v>95</v>
      </c>
      <c r="H9" s="44" t="s">
        <v>96</v>
      </c>
      <c r="I9" s="45" t="s">
        <v>97</v>
      </c>
    </row>
    <row r="10" spans="1:13" x14ac:dyDescent="0.2">
      <c r="B10" s="26" t="s">
        <v>6</v>
      </c>
      <c r="C10" s="40">
        <f>'Start-Up Costs'!B9</f>
        <v>0</v>
      </c>
      <c r="D10" s="69"/>
      <c r="E10" s="69"/>
      <c r="F10" s="69"/>
      <c r="G10" s="69"/>
      <c r="H10" s="69"/>
      <c r="I10" s="40">
        <f>SUM(C10:H10)</f>
        <v>0</v>
      </c>
    </row>
    <row r="11" spans="1:13" ht="14.25" x14ac:dyDescent="0.2">
      <c r="B11" s="26" t="s">
        <v>48</v>
      </c>
      <c r="C11" s="40">
        <f>'Maintenance and Operations'!$C$9</f>
        <v>0</v>
      </c>
      <c r="D11" s="32">
        <f>'Maintenance and Operations'!$C$10</f>
        <v>0</v>
      </c>
      <c r="E11" s="40">
        <f>'Maintenance and Operations'!$C$11</f>
        <v>0</v>
      </c>
      <c r="F11" s="40">
        <f>'Maintenance and Operations'!$C$12</f>
        <v>0</v>
      </c>
      <c r="G11" s="40">
        <f>'Maintenance and Operations'!C13</f>
        <v>0</v>
      </c>
      <c r="H11" s="40">
        <f>'Maintenance and Operations'!C14</f>
        <v>0</v>
      </c>
      <c r="I11" s="40">
        <f t="shared" ref="I11:I12" si="0">SUM(C11:H11)</f>
        <v>0</v>
      </c>
    </row>
    <row r="12" spans="1:13" ht="13.5" thickBot="1" x14ac:dyDescent="0.25">
      <c r="B12" s="31" t="s">
        <v>16</v>
      </c>
      <c r="C12" s="41">
        <f>Enhancements!C23+Enhancements!F37</f>
        <v>0</v>
      </c>
      <c r="D12" s="41">
        <f>Enhancements!F38</f>
        <v>0</v>
      </c>
      <c r="E12" s="41">
        <f>Enhancements!F39</f>
        <v>0</v>
      </c>
      <c r="F12" s="41">
        <f>Enhancements!F40</f>
        <v>0</v>
      </c>
      <c r="G12" s="41">
        <f>Enhancements!F41</f>
        <v>0</v>
      </c>
      <c r="H12" s="41">
        <f>Enhancements!F42</f>
        <v>0</v>
      </c>
      <c r="I12" s="41">
        <f t="shared" si="0"/>
        <v>0</v>
      </c>
    </row>
    <row r="13" spans="1:13" ht="13.5" thickTop="1" x14ac:dyDescent="0.2">
      <c r="B13" s="30" t="s">
        <v>12</v>
      </c>
      <c r="C13" s="33">
        <f>SUM(C10:C12)</f>
        <v>0</v>
      </c>
      <c r="D13" s="33">
        <f>SUM(D11:D12)</f>
        <v>0</v>
      </c>
      <c r="E13" s="33">
        <f>SUM(E11:E12)</f>
        <v>0</v>
      </c>
      <c r="F13" s="33">
        <f>SUM(F10:F12)</f>
        <v>0</v>
      </c>
      <c r="G13" s="33">
        <f>SUM(G10:G12)</f>
        <v>0</v>
      </c>
      <c r="H13" s="33">
        <f>SUM(H10:H12)</f>
        <v>0</v>
      </c>
      <c r="I13" s="33">
        <f>SUM(I10:I12)</f>
        <v>0</v>
      </c>
    </row>
    <row r="14" spans="1:13" ht="8.4499999999999993" customHeight="1" x14ac:dyDescent="0.2"/>
    <row r="15" spans="1:13" ht="27.6" customHeight="1" x14ac:dyDescent="0.2">
      <c r="B15" s="112" t="s">
        <v>86</v>
      </c>
      <c r="C15" s="112"/>
      <c r="D15" s="112"/>
      <c r="E15" s="112"/>
      <c r="F15" s="112"/>
      <c r="G15" s="112"/>
    </row>
    <row r="16" spans="1:13" x14ac:dyDescent="0.2">
      <c r="B16" s="112"/>
      <c r="C16" s="112"/>
      <c r="D16" s="112"/>
      <c r="E16" s="112"/>
      <c r="F16" s="112"/>
      <c r="G16" s="112"/>
    </row>
  </sheetData>
  <sheetProtection algorithmName="SHA-512" hashValue="IOBLuAtmujN75lhIZue6u/TNm4l9AQQKKBG0PawUK+mUdaaoLaupUA2wyPrsCLqWibhaYPjHlbFDHFWTmD6UeQ==" saltValue="Wi2kNWdRB2w4X+In6LByGA==" spinCount="100000" sheet="1" objects="1" scenarios="1"/>
  <mergeCells count="2">
    <mergeCell ref="B15:G16"/>
    <mergeCell ref="B5:H5"/>
  </mergeCells>
  <phoneticPr fontId="5" type="noConversion"/>
  <printOptions horizontalCentered="1"/>
  <pageMargins left="0" right="0" top="0.74" bottom="0.5" header="0" footer="0"/>
  <pageSetup orientation="landscape" r:id="rId1"/>
  <headerFooter alignWithMargins="0">
    <oddFooter>&amp;L_x000D_&amp;C_x000D_&amp;R_x000D_</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0"/>
  <sheetViews>
    <sheetView showGridLines="0" topLeftCell="A21" zoomScale="70" zoomScaleNormal="70" zoomScalePageLayoutView="85" workbookViewId="0"/>
  </sheetViews>
  <sheetFormatPr defaultColWidth="8.85546875" defaultRowHeight="12.75" x14ac:dyDescent="0.2"/>
  <cols>
    <col min="1" max="1" width="5.28515625" style="14" customWidth="1"/>
    <col min="2" max="2" width="29.85546875" style="14" customWidth="1"/>
    <col min="3" max="3" width="20.5703125" style="14" customWidth="1"/>
    <col min="4" max="4" width="40.28515625" style="14" bestFit="1" customWidth="1"/>
    <col min="5" max="5" width="4.28515625" style="14" customWidth="1"/>
    <col min="6" max="6" width="11" style="14" customWidth="1"/>
    <col min="7" max="7" width="20" style="14" customWidth="1"/>
    <col min="8" max="8" width="14.42578125" style="14" customWidth="1"/>
    <col min="9" max="9" width="11" style="14" customWidth="1"/>
    <col min="10" max="10" width="12.28515625" style="14" customWidth="1"/>
    <col min="11" max="11" width="14.42578125" style="14" customWidth="1"/>
    <col min="12" max="12" width="11" style="14" customWidth="1"/>
    <col min="13" max="16384" width="8.85546875" style="14"/>
  </cols>
  <sheetData>
    <row r="1" spans="1:12" ht="15.75" x14ac:dyDescent="0.25">
      <c r="A1" s="2" t="str">
        <f>Summary!A1</f>
        <v>State of Indiana, RFP 18-003</v>
      </c>
    </row>
    <row r="2" spans="1:12" ht="15" customHeight="1" x14ac:dyDescent="0.25">
      <c r="A2" s="2" t="str">
        <f>Summary!A2</f>
        <v>Attachment D - Cost Proposal</v>
      </c>
      <c r="F2" s="4" t="s">
        <v>0</v>
      </c>
      <c r="G2" s="66">
        <f>Summary!G2</f>
        <v>0</v>
      </c>
    </row>
    <row r="3" spans="1:12" ht="15" customHeight="1" x14ac:dyDescent="0.25">
      <c r="A3" s="5" t="s">
        <v>6</v>
      </c>
    </row>
    <row r="4" spans="1:12" s="16" customFormat="1" ht="15" customHeight="1" x14ac:dyDescent="0.25">
      <c r="A4" s="15"/>
      <c r="D4" s="17"/>
    </row>
    <row r="5" spans="1:12" s="16" customFormat="1" ht="43.9" customHeight="1" x14ac:dyDescent="0.25">
      <c r="A5" s="15"/>
      <c r="B5" s="118" t="s">
        <v>99</v>
      </c>
      <c r="C5" s="118"/>
      <c r="D5" s="118"/>
      <c r="E5" s="118"/>
      <c r="F5" s="118"/>
      <c r="G5" s="118"/>
      <c r="H5" s="19"/>
      <c r="I5" s="19"/>
      <c r="J5" s="19"/>
      <c r="K5" s="19"/>
      <c r="L5" s="19"/>
    </row>
    <row r="6" spans="1:12" s="16" customFormat="1" ht="15" x14ac:dyDescent="0.25">
      <c r="A6" s="15"/>
      <c r="C6" s="20"/>
      <c r="D6" s="20"/>
      <c r="E6" s="19"/>
      <c r="F6" s="19"/>
      <c r="G6" s="19"/>
      <c r="H6" s="19"/>
      <c r="I6" s="19"/>
      <c r="J6" s="19"/>
      <c r="K6" s="19"/>
      <c r="L6" s="19"/>
    </row>
    <row r="7" spans="1:12" s="16" customFormat="1" ht="15" x14ac:dyDescent="0.25">
      <c r="A7" s="15"/>
      <c r="B7" s="29" t="s">
        <v>14</v>
      </c>
      <c r="C7" s="20"/>
      <c r="D7" s="20"/>
      <c r="E7" s="19"/>
      <c r="F7" s="19"/>
      <c r="G7" s="19"/>
      <c r="H7" s="19"/>
      <c r="I7" s="19"/>
      <c r="J7" s="19"/>
      <c r="K7" s="19"/>
      <c r="L7" s="19"/>
    </row>
    <row r="8" spans="1:12" s="16" customFormat="1" ht="15" x14ac:dyDescent="0.25">
      <c r="A8" s="15"/>
      <c r="B8" s="25" t="s">
        <v>13</v>
      </c>
      <c r="C8" s="20"/>
      <c r="D8" s="20"/>
      <c r="E8" s="19"/>
      <c r="F8" s="19"/>
      <c r="G8" s="19"/>
      <c r="H8" s="19"/>
      <c r="I8" s="19"/>
      <c r="J8" s="19"/>
      <c r="K8" s="19"/>
      <c r="L8" s="19"/>
    </row>
    <row r="9" spans="1:12" s="16" customFormat="1" ht="15" x14ac:dyDescent="0.25">
      <c r="A9" s="15"/>
      <c r="B9" s="49">
        <f>SUM(G33,G59)</f>
        <v>0</v>
      </c>
      <c r="C9" s="20"/>
      <c r="D9" s="20"/>
      <c r="E9" s="19"/>
      <c r="F9" s="19"/>
      <c r="G9" s="19"/>
      <c r="H9" s="19"/>
      <c r="I9" s="19"/>
      <c r="J9" s="19"/>
      <c r="K9" s="19"/>
      <c r="L9" s="19"/>
    </row>
    <row r="10" spans="1:12" s="16" customFormat="1" ht="15" x14ac:dyDescent="0.25">
      <c r="A10" s="15"/>
      <c r="B10" s="20"/>
      <c r="C10" s="20"/>
      <c r="D10" s="20"/>
      <c r="E10" s="19"/>
      <c r="F10" s="19"/>
      <c r="G10" s="19"/>
      <c r="H10" s="19"/>
      <c r="I10" s="19"/>
      <c r="J10" s="19"/>
      <c r="K10" s="19"/>
      <c r="L10" s="19"/>
    </row>
    <row r="11" spans="1:12" s="16" customFormat="1" ht="17.45" customHeight="1" x14ac:dyDescent="0.25">
      <c r="A11" s="15"/>
      <c r="B11" s="127" t="s">
        <v>49</v>
      </c>
      <c r="C11" s="127"/>
      <c r="D11" s="20"/>
      <c r="E11" s="19"/>
      <c r="F11" s="19"/>
      <c r="G11" s="19"/>
      <c r="H11" s="19"/>
      <c r="I11" s="19"/>
      <c r="J11" s="19"/>
      <c r="K11" s="19"/>
      <c r="L11" s="19"/>
    </row>
    <row r="12" spans="1:12" s="16" customFormat="1" ht="12" customHeight="1" x14ac:dyDescent="0.25">
      <c r="A12" s="15"/>
      <c r="B12" s="25" t="s">
        <v>5</v>
      </c>
      <c r="C12" s="119" t="s">
        <v>40</v>
      </c>
      <c r="D12" s="119"/>
      <c r="E12" s="119"/>
      <c r="F12" s="120"/>
      <c r="G12" s="62" t="s">
        <v>23</v>
      </c>
      <c r="H12" s="19"/>
      <c r="I12" s="19"/>
      <c r="J12" s="19"/>
      <c r="K12" s="19"/>
      <c r="L12" s="19"/>
    </row>
    <row r="13" spans="1:12" s="16" customFormat="1" ht="12" customHeight="1" x14ac:dyDescent="0.25">
      <c r="A13" s="15"/>
      <c r="B13" s="35"/>
      <c r="C13" s="116"/>
      <c r="D13" s="116"/>
      <c r="E13" s="116"/>
      <c r="F13" s="117"/>
      <c r="G13" s="63"/>
      <c r="H13" s="19"/>
      <c r="I13" s="19"/>
      <c r="J13" s="19"/>
      <c r="K13" s="19"/>
      <c r="L13" s="19"/>
    </row>
    <row r="14" spans="1:12" s="16" customFormat="1" ht="12" customHeight="1" x14ac:dyDescent="0.25">
      <c r="A14" s="15"/>
      <c r="B14" s="35"/>
      <c r="C14" s="116"/>
      <c r="D14" s="116"/>
      <c r="E14" s="116"/>
      <c r="F14" s="117"/>
      <c r="G14" s="63"/>
      <c r="H14" s="19"/>
      <c r="I14" s="19"/>
      <c r="J14" s="19"/>
      <c r="K14" s="19"/>
      <c r="L14" s="19"/>
    </row>
    <row r="15" spans="1:12" s="16" customFormat="1" ht="12" customHeight="1" x14ac:dyDescent="0.25">
      <c r="A15" s="15"/>
      <c r="B15" s="35"/>
      <c r="C15" s="116"/>
      <c r="D15" s="116"/>
      <c r="E15" s="116"/>
      <c r="F15" s="117"/>
      <c r="G15" s="63"/>
      <c r="H15" s="19"/>
      <c r="I15" s="19"/>
      <c r="J15" s="19"/>
      <c r="K15" s="19"/>
      <c r="L15" s="19"/>
    </row>
    <row r="16" spans="1:12" s="16" customFormat="1" ht="12" customHeight="1" x14ac:dyDescent="0.25">
      <c r="A16" s="15"/>
      <c r="B16" s="35"/>
      <c r="C16" s="116"/>
      <c r="D16" s="116"/>
      <c r="E16" s="116"/>
      <c r="F16" s="117"/>
      <c r="G16" s="63"/>
      <c r="H16" s="19"/>
      <c r="I16" s="19"/>
      <c r="J16" s="19"/>
      <c r="K16" s="19"/>
      <c r="L16" s="19"/>
    </row>
    <row r="17" spans="1:12" s="16" customFormat="1" ht="12" customHeight="1" x14ac:dyDescent="0.25">
      <c r="A17" s="15"/>
      <c r="B17" s="35"/>
      <c r="C17" s="116"/>
      <c r="D17" s="116"/>
      <c r="E17" s="116"/>
      <c r="F17" s="117"/>
      <c r="G17" s="63"/>
      <c r="H17" s="19"/>
      <c r="I17" s="19"/>
      <c r="J17" s="19"/>
      <c r="K17" s="19"/>
      <c r="L17" s="19"/>
    </row>
    <row r="18" spans="1:12" s="16" customFormat="1" ht="12" customHeight="1" x14ac:dyDescent="0.25">
      <c r="A18" s="15"/>
      <c r="B18" s="35"/>
      <c r="C18" s="116"/>
      <c r="D18" s="116"/>
      <c r="E18" s="116"/>
      <c r="F18" s="117"/>
      <c r="G18" s="63"/>
      <c r="H18" s="19"/>
      <c r="I18" s="19"/>
      <c r="J18" s="19"/>
      <c r="K18" s="19"/>
      <c r="L18" s="19"/>
    </row>
    <row r="19" spans="1:12" s="16" customFormat="1" ht="12" customHeight="1" x14ac:dyDescent="0.25">
      <c r="A19" s="15"/>
      <c r="B19" s="35"/>
      <c r="C19" s="116"/>
      <c r="D19" s="116"/>
      <c r="E19" s="116"/>
      <c r="F19" s="117"/>
      <c r="G19" s="63"/>
      <c r="H19" s="19"/>
      <c r="I19" s="19"/>
      <c r="J19" s="19"/>
      <c r="K19" s="19"/>
      <c r="L19" s="19"/>
    </row>
    <row r="20" spans="1:12" s="55" customFormat="1" ht="12" customHeight="1" x14ac:dyDescent="0.25">
      <c r="A20" s="15"/>
      <c r="B20" s="51"/>
      <c r="C20" s="75"/>
      <c r="D20" s="75"/>
      <c r="E20" s="75"/>
      <c r="F20" s="76"/>
      <c r="G20" s="63"/>
      <c r="H20" s="19"/>
      <c r="I20" s="19"/>
      <c r="J20" s="19"/>
      <c r="K20" s="19"/>
      <c r="L20" s="19"/>
    </row>
    <row r="21" spans="1:12" s="16" customFormat="1" ht="12" customHeight="1" x14ac:dyDescent="0.25">
      <c r="A21" s="15"/>
      <c r="B21" s="35"/>
      <c r="C21" s="116"/>
      <c r="D21" s="116"/>
      <c r="E21" s="116"/>
      <c r="F21" s="117"/>
      <c r="G21" s="63"/>
      <c r="H21" s="19"/>
      <c r="I21" s="19"/>
      <c r="J21" s="19"/>
      <c r="K21" s="19"/>
      <c r="L21" s="19"/>
    </row>
    <row r="22" spans="1:12" s="55" customFormat="1" ht="12" customHeight="1" x14ac:dyDescent="0.25">
      <c r="A22" s="15"/>
      <c r="B22" s="70"/>
      <c r="C22" s="77"/>
      <c r="D22" s="77"/>
      <c r="E22" s="77"/>
      <c r="F22" s="78"/>
      <c r="G22" s="71"/>
      <c r="H22" s="19"/>
      <c r="I22" s="19"/>
      <c r="J22" s="19"/>
      <c r="K22" s="19"/>
      <c r="L22" s="19"/>
    </row>
    <row r="23" spans="1:12" s="55" customFormat="1" ht="12" customHeight="1" x14ac:dyDescent="0.25">
      <c r="A23" s="15"/>
      <c r="B23" s="70"/>
      <c r="C23" s="77"/>
      <c r="D23" s="77"/>
      <c r="E23" s="77"/>
      <c r="F23" s="78"/>
      <c r="G23" s="71"/>
      <c r="H23" s="19"/>
      <c r="I23" s="19"/>
      <c r="J23" s="19"/>
      <c r="K23" s="19"/>
      <c r="L23" s="19"/>
    </row>
    <row r="24" spans="1:12" s="55" customFormat="1" ht="12" customHeight="1" x14ac:dyDescent="0.25">
      <c r="A24" s="15"/>
      <c r="B24" s="70"/>
      <c r="C24" s="77"/>
      <c r="D24" s="77"/>
      <c r="E24" s="77"/>
      <c r="F24" s="78"/>
      <c r="G24" s="71"/>
      <c r="H24" s="19"/>
      <c r="I24" s="19"/>
      <c r="J24" s="19"/>
      <c r="K24" s="19"/>
      <c r="L24" s="19"/>
    </row>
    <row r="25" spans="1:12" s="55" customFormat="1" ht="12" customHeight="1" x14ac:dyDescent="0.25">
      <c r="A25" s="15"/>
      <c r="B25" s="70"/>
      <c r="C25" s="77"/>
      <c r="D25" s="77"/>
      <c r="E25" s="77"/>
      <c r="F25" s="78"/>
      <c r="G25" s="71"/>
      <c r="H25" s="19"/>
      <c r="I25" s="19"/>
      <c r="J25" s="19"/>
      <c r="K25" s="19"/>
      <c r="L25" s="19"/>
    </row>
    <row r="26" spans="1:12" s="55" customFormat="1" ht="12" customHeight="1" x14ac:dyDescent="0.25">
      <c r="A26" s="15"/>
      <c r="B26" s="70"/>
      <c r="C26" s="77"/>
      <c r="D26" s="77"/>
      <c r="E26" s="77"/>
      <c r="F26" s="78"/>
      <c r="G26" s="71"/>
      <c r="H26" s="19"/>
      <c r="I26" s="19"/>
      <c r="J26" s="19"/>
      <c r="K26" s="19"/>
      <c r="L26" s="19"/>
    </row>
    <row r="27" spans="1:12" s="55" customFormat="1" ht="12" customHeight="1" x14ac:dyDescent="0.25">
      <c r="A27" s="15"/>
      <c r="B27" s="70"/>
      <c r="C27" s="77"/>
      <c r="D27" s="77"/>
      <c r="E27" s="77"/>
      <c r="F27" s="78"/>
      <c r="G27" s="71"/>
      <c r="H27" s="19"/>
      <c r="I27" s="19"/>
      <c r="J27" s="19"/>
      <c r="K27" s="19"/>
      <c r="L27" s="19"/>
    </row>
    <row r="28" spans="1:12" s="55" customFormat="1" ht="12" customHeight="1" x14ac:dyDescent="0.25">
      <c r="A28" s="15"/>
      <c r="B28" s="70"/>
      <c r="C28" s="77"/>
      <c r="D28" s="77"/>
      <c r="E28" s="77"/>
      <c r="F28" s="78"/>
      <c r="G28" s="71"/>
      <c r="H28" s="19"/>
      <c r="I28" s="19"/>
      <c r="J28" s="19"/>
      <c r="K28" s="19"/>
      <c r="L28" s="19"/>
    </row>
    <row r="29" spans="1:12" s="55" customFormat="1" ht="12" customHeight="1" x14ac:dyDescent="0.25">
      <c r="A29" s="15"/>
      <c r="B29" s="70"/>
      <c r="C29" s="77"/>
      <c r="D29" s="77"/>
      <c r="E29" s="77"/>
      <c r="F29" s="78"/>
      <c r="G29" s="71"/>
      <c r="H29" s="19"/>
      <c r="I29" s="19"/>
      <c r="J29" s="19"/>
      <c r="K29" s="19"/>
      <c r="L29" s="19"/>
    </row>
    <row r="30" spans="1:12" s="55" customFormat="1" ht="12" customHeight="1" x14ac:dyDescent="0.25">
      <c r="A30" s="15"/>
      <c r="B30" s="70"/>
      <c r="C30" s="77"/>
      <c r="D30" s="77"/>
      <c r="E30" s="77"/>
      <c r="F30" s="78"/>
      <c r="G30" s="71"/>
      <c r="H30" s="19"/>
      <c r="I30" s="19"/>
      <c r="J30" s="19"/>
      <c r="K30" s="19"/>
      <c r="L30" s="19"/>
    </row>
    <row r="31" spans="1:12" s="55" customFormat="1" ht="12" customHeight="1" x14ac:dyDescent="0.25">
      <c r="A31" s="15"/>
      <c r="B31" s="70"/>
      <c r="C31" s="77"/>
      <c r="D31" s="77"/>
      <c r="E31" s="77"/>
      <c r="F31" s="78"/>
      <c r="G31" s="71"/>
      <c r="H31" s="19"/>
      <c r="I31" s="19"/>
      <c r="J31" s="19"/>
      <c r="K31" s="19"/>
      <c r="L31" s="19"/>
    </row>
    <row r="32" spans="1:12" s="16" customFormat="1" ht="12" customHeight="1" thickBot="1" x14ac:dyDescent="0.3">
      <c r="A32" s="15"/>
      <c r="B32" s="47"/>
      <c r="C32" s="125"/>
      <c r="D32" s="125"/>
      <c r="E32" s="125"/>
      <c r="F32" s="126"/>
      <c r="G32" s="64"/>
      <c r="H32" s="19"/>
      <c r="I32" s="19"/>
      <c r="J32" s="19"/>
      <c r="K32" s="19"/>
      <c r="L32" s="19"/>
    </row>
    <row r="33" spans="1:12" s="16" customFormat="1" ht="12" customHeight="1" thickTop="1" x14ac:dyDescent="0.25">
      <c r="A33" s="15"/>
      <c r="B33" s="121" t="s">
        <v>12</v>
      </c>
      <c r="C33" s="122"/>
      <c r="D33" s="122"/>
      <c r="E33" s="122"/>
      <c r="F33" s="123"/>
      <c r="G33" s="46">
        <f>SUM(G13:G32)</f>
        <v>0</v>
      </c>
      <c r="H33" s="19"/>
      <c r="I33" s="19"/>
      <c r="J33" s="19"/>
      <c r="K33" s="19"/>
      <c r="L33" s="19"/>
    </row>
    <row r="34" spans="1:12" ht="12.75" customHeight="1" x14ac:dyDescent="0.2">
      <c r="B34" s="124" t="s">
        <v>50</v>
      </c>
      <c r="C34" s="124"/>
      <c r="D34" s="124"/>
      <c r="E34" s="124"/>
      <c r="F34" s="124"/>
      <c r="G34" s="124"/>
    </row>
    <row r="35" spans="1:12" s="54" customFormat="1" ht="13.5" customHeight="1" x14ac:dyDescent="0.2">
      <c r="B35" s="79"/>
      <c r="C35" s="80"/>
      <c r="D35" s="80"/>
      <c r="E35" s="80"/>
      <c r="F35" s="80"/>
      <c r="G35" s="80"/>
    </row>
    <row r="36" spans="1:12" x14ac:dyDescent="0.2">
      <c r="B36" s="24" t="s">
        <v>22</v>
      </c>
    </row>
    <row r="37" spans="1:12" s="54" customFormat="1" x14ac:dyDescent="0.2">
      <c r="B37" s="81" t="s">
        <v>98</v>
      </c>
    </row>
    <row r="38" spans="1:12" x14ac:dyDescent="0.2">
      <c r="B38" s="25" t="s">
        <v>5</v>
      </c>
      <c r="C38" s="119" t="s">
        <v>40</v>
      </c>
      <c r="D38" s="119"/>
      <c r="E38" s="119"/>
      <c r="F38" s="120"/>
      <c r="G38" s="62" t="s">
        <v>23</v>
      </c>
    </row>
    <row r="39" spans="1:12" x14ac:dyDescent="0.2">
      <c r="B39" s="51"/>
      <c r="C39" s="116"/>
      <c r="D39" s="116"/>
      <c r="E39" s="116"/>
      <c r="F39" s="117"/>
      <c r="G39" s="63"/>
    </row>
    <row r="40" spans="1:12" x14ac:dyDescent="0.2">
      <c r="B40" s="35"/>
      <c r="C40" s="116"/>
      <c r="D40" s="116"/>
      <c r="E40" s="116"/>
      <c r="F40" s="117"/>
      <c r="G40" s="63"/>
    </row>
    <row r="41" spans="1:12" x14ac:dyDescent="0.2">
      <c r="B41" s="35"/>
      <c r="C41" s="116"/>
      <c r="D41" s="116"/>
      <c r="E41" s="116"/>
      <c r="F41" s="117"/>
      <c r="G41" s="63"/>
    </row>
    <row r="42" spans="1:12" x14ac:dyDescent="0.2">
      <c r="B42" s="35"/>
      <c r="C42" s="116"/>
      <c r="D42" s="116"/>
      <c r="E42" s="116"/>
      <c r="F42" s="117"/>
      <c r="G42" s="63"/>
    </row>
    <row r="43" spans="1:12" s="54" customFormat="1" x14ac:dyDescent="0.2">
      <c r="B43" s="51"/>
      <c r="C43" s="75"/>
      <c r="D43" s="75"/>
      <c r="E43" s="75"/>
      <c r="F43" s="76"/>
      <c r="G43" s="63"/>
    </row>
    <row r="44" spans="1:12" s="54" customFormat="1" x14ac:dyDescent="0.2">
      <c r="B44" s="51"/>
      <c r="C44" s="75"/>
      <c r="D44" s="75"/>
      <c r="E44" s="75"/>
      <c r="F44" s="76"/>
      <c r="G44" s="63"/>
    </row>
    <row r="45" spans="1:12" s="54" customFormat="1" x14ac:dyDescent="0.2">
      <c r="B45" s="51"/>
      <c r="C45" s="75"/>
      <c r="D45" s="75"/>
      <c r="E45" s="75"/>
      <c r="F45" s="76"/>
      <c r="G45" s="63"/>
    </row>
    <row r="46" spans="1:12" s="54" customFormat="1" x14ac:dyDescent="0.2">
      <c r="B46" s="51"/>
      <c r="C46" s="75"/>
      <c r="D46" s="75"/>
      <c r="E46" s="75"/>
      <c r="F46" s="76"/>
      <c r="G46" s="63"/>
    </row>
    <row r="47" spans="1:12" s="54" customFormat="1" x14ac:dyDescent="0.2">
      <c r="B47" s="51"/>
      <c r="C47" s="75"/>
      <c r="D47" s="75"/>
      <c r="E47" s="75"/>
      <c r="F47" s="76"/>
      <c r="G47" s="63"/>
    </row>
    <row r="48" spans="1:12" s="54" customFormat="1" x14ac:dyDescent="0.2">
      <c r="B48" s="51"/>
      <c r="C48" s="75"/>
      <c r="D48" s="75"/>
      <c r="E48" s="75"/>
      <c r="F48" s="76"/>
      <c r="G48" s="63"/>
    </row>
    <row r="49" spans="2:7" s="54" customFormat="1" x14ac:dyDescent="0.2">
      <c r="B49" s="51"/>
      <c r="C49" s="75"/>
      <c r="D49" s="75"/>
      <c r="E49" s="75"/>
      <c r="F49" s="76"/>
      <c r="G49" s="63"/>
    </row>
    <row r="50" spans="2:7" s="54" customFormat="1" x14ac:dyDescent="0.2">
      <c r="B50" s="51"/>
      <c r="C50" s="75"/>
      <c r="D50" s="75"/>
      <c r="E50" s="75"/>
      <c r="F50" s="76"/>
      <c r="G50" s="63"/>
    </row>
    <row r="51" spans="2:7" s="54" customFormat="1" x14ac:dyDescent="0.2">
      <c r="B51" s="51"/>
      <c r="C51" s="75"/>
      <c r="D51" s="75"/>
      <c r="E51" s="75"/>
      <c r="F51" s="76"/>
      <c r="G51" s="63"/>
    </row>
    <row r="52" spans="2:7" s="54" customFormat="1" x14ac:dyDescent="0.2">
      <c r="B52" s="51"/>
      <c r="C52" s="75"/>
      <c r="D52" s="75"/>
      <c r="E52" s="75"/>
      <c r="F52" s="76"/>
      <c r="G52" s="63"/>
    </row>
    <row r="53" spans="2:7" x14ac:dyDescent="0.2">
      <c r="B53" s="35"/>
      <c r="C53" s="116"/>
      <c r="D53" s="116"/>
      <c r="E53" s="116"/>
      <c r="F53" s="117"/>
      <c r="G53" s="63"/>
    </row>
    <row r="54" spans="2:7" x14ac:dyDescent="0.2">
      <c r="B54" s="35"/>
      <c r="C54" s="116"/>
      <c r="D54" s="116"/>
      <c r="E54" s="116"/>
      <c r="F54" s="117"/>
      <c r="G54" s="63"/>
    </row>
    <row r="55" spans="2:7" x14ac:dyDescent="0.2">
      <c r="B55" s="35"/>
      <c r="C55" s="116"/>
      <c r="D55" s="116"/>
      <c r="E55" s="116"/>
      <c r="F55" s="117"/>
      <c r="G55" s="63"/>
    </row>
    <row r="56" spans="2:7" x14ac:dyDescent="0.2">
      <c r="B56" s="35"/>
      <c r="C56" s="116"/>
      <c r="D56" s="116"/>
      <c r="E56" s="116"/>
      <c r="F56" s="117"/>
      <c r="G56" s="63"/>
    </row>
    <row r="57" spans="2:7" s="54" customFormat="1" x14ac:dyDescent="0.2">
      <c r="B57" s="70"/>
      <c r="C57" s="77"/>
      <c r="D57" s="77"/>
      <c r="E57" s="77"/>
      <c r="F57" s="78"/>
      <c r="G57" s="71"/>
    </row>
    <row r="58" spans="2:7" ht="13.5" thickBot="1" x14ac:dyDescent="0.25">
      <c r="B58" s="47"/>
      <c r="C58" s="125"/>
      <c r="D58" s="125"/>
      <c r="E58" s="125"/>
      <c r="F58" s="126"/>
      <c r="G58" s="64"/>
    </row>
    <row r="59" spans="2:7" ht="13.5" thickTop="1" x14ac:dyDescent="0.2">
      <c r="B59" s="121" t="s">
        <v>12</v>
      </c>
      <c r="C59" s="122"/>
      <c r="D59" s="122"/>
      <c r="E59" s="122"/>
      <c r="F59" s="123"/>
      <c r="G59" s="46">
        <f>SUM(G39:G58)</f>
        <v>0</v>
      </c>
    </row>
    <row r="70" spans="5:6" x14ac:dyDescent="0.2">
      <c r="E70" s="21"/>
      <c r="F70" s="21"/>
    </row>
  </sheetData>
  <sheetProtection algorithmName="SHA-512" hashValue="7CCsiCh+bs6v+GkgVPGnSzCaY/0lpJaNT68ULRKtTH0h6/HkXBVNgtmC1GqOoEIPuWEjGy9k/ISPi8UoPOQrwQ==" saltValue="ETPcub0JCoayZB4K9DsPXg==" spinCount="100000" sheet="1" objects="1" scenarios="1" formatCells="0" formatRows="0" insertRows="0" deleteRows="0" sort="0"/>
  <protectedRanges>
    <protectedRange sqref="B39:G58" name="Range2"/>
    <protectedRange sqref="B13:G32" name="Range1"/>
  </protectedRanges>
  <mergeCells count="25">
    <mergeCell ref="B59:F59"/>
    <mergeCell ref="C56:F56"/>
    <mergeCell ref="C58:F58"/>
    <mergeCell ref="B11:C11"/>
    <mergeCell ref="C16:F16"/>
    <mergeCell ref="C17:F17"/>
    <mergeCell ref="C18:F18"/>
    <mergeCell ref="C19:F19"/>
    <mergeCell ref="C21:F21"/>
    <mergeCell ref="C32:F32"/>
    <mergeCell ref="C38:F38"/>
    <mergeCell ref="C41:F41"/>
    <mergeCell ref="C42:F42"/>
    <mergeCell ref="C53:F53"/>
    <mergeCell ref="C54:F54"/>
    <mergeCell ref="C55:F55"/>
    <mergeCell ref="C39:F39"/>
    <mergeCell ref="C40:F40"/>
    <mergeCell ref="B5:G5"/>
    <mergeCell ref="C12:F12"/>
    <mergeCell ref="C13:F13"/>
    <mergeCell ref="C14:F14"/>
    <mergeCell ref="C15:F15"/>
    <mergeCell ref="B33:F33"/>
    <mergeCell ref="B34:G34"/>
  </mergeCells>
  <phoneticPr fontId="5" type="noConversion"/>
  <printOptions horizontalCentered="1"/>
  <pageMargins left="0" right="0" top="0.74" bottom="0.5" header="0" footer="0"/>
  <pageSetup scale="64" orientation="landscape" r:id="rId1"/>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6"/>
  <sheetViews>
    <sheetView showGridLines="0" topLeftCell="D13" zoomScale="85" zoomScaleNormal="85" zoomScalePageLayoutView="85" workbookViewId="0">
      <selection activeCell="K31" sqref="K31"/>
    </sheetView>
  </sheetViews>
  <sheetFormatPr defaultColWidth="8.85546875" defaultRowHeight="12.75" x14ac:dyDescent="0.2"/>
  <cols>
    <col min="1" max="1" width="5.28515625" style="14" customWidth="1"/>
    <col min="2" max="2" width="33.42578125" style="14" customWidth="1"/>
    <col min="3" max="3" width="59.140625" style="14" customWidth="1"/>
    <col min="4" max="4" width="13.7109375" style="14" customWidth="1"/>
    <col min="5" max="16" width="14.7109375" style="14" customWidth="1"/>
    <col min="17" max="17" width="11" style="14" customWidth="1"/>
    <col min="18" max="16384" width="8.85546875" style="14"/>
  </cols>
  <sheetData>
    <row r="1" spans="1:17" ht="15.75" x14ac:dyDescent="0.25">
      <c r="A1" s="2" t="str">
        <f>Summary!A1</f>
        <v>State of Indiana, RFP 18-003</v>
      </c>
    </row>
    <row r="2" spans="1:17" ht="15" customHeight="1" x14ac:dyDescent="0.25">
      <c r="A2" s="2" t="str">
        <f>Summary!A2</f>
        <v>Attachment D - Cost Proposal</v>
      </c>
      <c r="D2" s="22" t="s">
        <v>0</v>
      </c>
      <c r="E2" s="132">
        <f>Summary!G2</f>
        <v>0</v>
      </c>
      <c r="F2" s="132"/>
    </row>
    <row r="3" spans="1:17" ht="25.5" customHeight="1" x14ac:dyDescent="0.25">
      <c r="A3" s="5" t="s">
        <v>34</v>
      </c>
      <c r="E3" s="133"/>
      <c r="F3" s="133"/>
      <c r="I3" s="54"/>
    </row>
    <row r="4" spans="1:17" s="16" customFormat="1" ht="15" customHeight="1" x14ac:dyDescent="0.25">
      <c r="A4" s="15"/>
      <c r="F4" s="17"/>
      <c r="G4" s="18"/>
    </row>
    <row r="5" spans="1:17" s="16" customFormat="1" ht="42.75" customHeight="1" x14ac:dyDescent="0.25">
      <c r="A5" s="15"/>
      <c r="B5" s="134" t="s">
        <v>52</v>
      </c>
      <c r="C5" s="134"/>
      <c r="D5" s="134"/>
      <c r="E5" s="134"/>
      <c r="F5" s="134"/>
      <c r="G5" s="19"/>
      <c r="H5" s="19"/>
      <c r="I5" s="19"/>
      <c r="J5" s="19"/>
      <c r="K5" s="19"/>
      <c r="L5" s="19"/>
      <c r="M5" s="19"/>
      <c r="N5" s="19"/>
      <c r="O5" s="19"/>
      <c r="P5" s="19"/>
      <c r="Q5" s="19"/>
    </row>
    <row r="6" spans="1:17" s="55" customFormat="1" ht="34.15" customHeight="1" x14ac:dyDescent="0.25">
      <c r="A6" s="15"/>
      <c r="B6" s="137" t="s">
        <v>73</v>
      </c>
      <c r="C6" s="138"/>
      <c r="D6" s="138"/>
      <c r="E6" s="138"/>
      <c r="F6" s="139"/>
      <c r="G6" s="19"/>
      <c r="H6" s="19"/>
      <c r="I6" s="19"/>
      <c r="J6" s="19"/>
      <c r="K6" s="19"/>
      <c r="L6" s="19"/>
      <c r="M6" s="19"/>
      <c r="N6" s="19"/>
      <c r="O6" s="19"/>
      <c r="P6" s="19"/>
      <c r="Q6" s="19"/>
    </row>
    <row r="7" spans="1:17" s="16" customFormat="1" ht="15" x14ac:dyDescent="0.25">
      <c r="A7" s="15"/>
      <c r="B7" s="20"/>
      <c r="C7" s="20"/>
      <c r="D7" s="20"/>
      <c r="E7" s="20"/>
      <c r="F7" s="20"/>
      <c r="G7" s="19"/>
      <c r="H7" s="19"/>
      <c r="I7" s="19"/>
      <c r="J7" s="19"/>
      <c r="K7" s="19"/>
      <c r="L7" s="19"/>
      <c r="M7" s="19"/>
      <c r="N7" s="19"/>
      <c r="O7" s="19"/>
      <c r="P7" s="19"/>
      <c r="Q7" s="19"/>
    </row>
    <row r="8" spans="1:17" s="16" customFormat="1" ht="21.6" customHeight="1" x14ac:dyDescent="0.25">
      <c r="A8" s="15"/>
      <c r="B8" s="135" t="s">
        <v>72</v>
      </c>
      <c r="C8" s="135"/>
      <c r="D8" s="20"/>
      <c r="E8" s="20"/>
      <c r="F8" s="20"/>
      <c r="G8" s="19"/>
      <c r="H8" s="19"/>
      <c r="I8" s="19"/>
      <c r="J8" s="19"/>
      <c r="K8" s="19"/>
      <c r="L8" s="19"/>
      <c r="M8" s="19"/>
      <c r="N8" s="19"/>
      <c r="O8" s="19"/>
      <c r="P8" s="19"/>
      <c r="Q8" s="19"/>
    </row>
    <row r="9" spans="1:17" s="16" customFormat="1" ht="15" x14ac:dyDescent="0.25">
      <c r="A9" s="15"/>
      <c r="B9" s="25" t="s">
        <v>27</v>
      </c>
      <c r="C9" s="28">
        <f>K32+E46</f>
        <v>0</v>
      </c>
      <c r="D9" s="20"/>
      <c r="E9" s="20"/>
      <c r="F9" s="20"/>
      <c r="G9" s="19"/>
      <c r="H9" s="19"/>
      <c r="I9" s="19"/>
      <c r="J9" s="19"/>
      <c r="K9" s="19"/>
      <c r="L9" s="19"/>
      <c r="M9" s="19"/>
      <c r="N9" s="19"/>
      <c r="O9" s="19"/>
      <c r="P9" s="19"/>
      <c r="Q9" s="19"/>
    </row>
    <row r="10" spans="1:17" s="16" customFormat="1" ht="15" x14ac:dyDescent="0.25">
      <c r="A10" s="15"/>
      <c r="B10" s="25" t="s">
        <v>28</v>
      </c>
      <c r="C10" s="28">
        <f>L32+E60</f>
        <v>0</v>
      </c>
      <c r="D10" s="20"/>
      <c r="E10" s="20"/>
      <c r="F10" s="20"/>
      <c r="G10" s="19"/>
      <c r="H10" s="19"/>
      <c r="I10" s="19"/>
      <c r="J10" s="19"/>
      <c r="K10" s="19"/>
      <c r="L10" s="19"/>
      <c r="M10" s="19"/>
      <c r="N10" s="19"/>
      <c r="O10" s="19"/>
      <c r="P10" s="19"/>
      <c r="Q10" s="19"/>
    </row>
    <row r="11" spans="1:17" s="16" customFormat="1" ht="15" x14ac:dyDescent="0.25">
      <c r="A11" s="15"/>
      <c r="B11" s="25" t="s">
        <v>41</v>
      </c>
      <c r="C11" s="28">
        <f>M32+E74</f>
        <v>0</v>
      </c>
      <c r="D11" s="20"/>
      <c r="E11" s="20"/>
      <c r="F11" s="20"/>
      <c r="G11" s="19"/>
      <c r="H11" s="19"/>
      <c r="I11" s="19"/>
      <c r="J11" s="19"/>
      <c r="K11" s="19"/>
      <c r="L11" s="19"/>
      <c r="M11" s="19"/>
      <c r="N11" s="19"/>
      <c r="O11" s="19"/>
      <c r="P11" s="19"/>
      <c r="Q11" s="19"/>
    </row>
    <row r="12" spans="1:17" s="16" customFormat="1" ht="15" x14ac:dyDescent="0.25">
      <c r="A12" s="15"/>
      <c r="B12" s="25" t="s">
        <v>42</v>
      </c>
      <c r="C12" s="28">
        <f>N32+E88</f>
        <v>0</v>
      </c>
      <c r="D12" s="20"/>
      <c r="E12" s="20"/>
      <c r="F12" s="20"/>
      <c r="G12" s="19"/>
      <c r="H12" s="19"/>
      <c r="I12" s="19"/>
      <c r="J12" s="19"/>
      <c r="K12" s="19"/>
      <c r="L12" s="19"/>
      <c r="M12" s="19"/>
      <c r="N12" s="19"/>
      <c r="O12" s="19"/>
      <c r="P12" s="19"/>
      <c r="Q12" s="19"/>
    </row>
    <row r="13" spans="1:17" s="55" customFormat="1" ht="15" x14ac:dyDescent="0.25">
      <c r="A13" s="15"/>
      <c r="B13" s="50" t="s">
        <v>93</v>
      </c>
      <c r="C13" s="28">
        <f>O32+E102</f>
        <v>0</v>
      </c>
      <c r="D13" s="20"/>
      <c r="E13" s="20"/>
      <c r="F13" s="20"/>
      <c r="G13" s="19"/>
      <c r="H13" s="19"/>
      <c r="I13" s="19"/>
      <c r="J13" s="19"/>
      <c r="K13" s="19"/>
      <c r="L13" s="19"/>
      <c r="M13" s="19"/>
      <c r="N13" s="19"/>
      <c r="O13" s="19"/>
      <c r="P13" s="19"/>
      <c r="Q13" s="19"/>
    </row>
    <row r="14" spans="1:17" s="55" customFormat="1" ht="15" x14ac:dyDescent="0.25">
      <c r="A14" s="15"/>
      <c r="B14" s="50" t="s">
        <v>94</v>
      </c>
      <c r="C14" s="28">
        <f>P32+E116</f>
        <v>0</v>
      </c>
      <c r="D14" s="20"/>
      <c r="E14" s="20"/>
      <c r="F14" s="20"/>
      <c r="G14" s="19"/>
      <c r="H14" s="19"/>
      <c r="I14" s="19"/>
      <c r="J14" s="19"/>
      <c r="K14" s="19"/>
      <c r="L14" s="19"/>
      <c r="M14" s="19"/>
      <c r="N14" s="19"/>
      <c r="O14" s="19"/>
      <c r="P14" s="19"/>
      <c r="Q14" s="19"/>
    </row>
    <row r="15" spans="1:17" s="16" customFormat="1" ht="15.75" customHeight="1" x14ac:dyDescent="0.25">
      <c r="A15" s="15"/>
      <c r="B15" s="136" t="s">
        <v>51</v>
      </c>
      <c r="C15" s="136"/>
      <c r="D15" s="20"/>
      <c r="E15" s="20"/>
      <c r="F15" s="20"/>
      <c r="G15" s="19"/>
      <c r="H15" s="19"/>
      <c r="I15" s="19"/>
      <c r="J15" s="19"/>
      <c r="K15" s="19"/>
      <c r="L15" s="19"/>
      <c r="M15" s="19"/>
      <c r="N15" s="19"/>
      <c r="O15" s="19"/>
      <c r="P15" s="19"/>
      <c r="Q15" s="19"/>
    </row>
    <row r="16" spans="1:17" s="55" customFormat="1" ht="15" x14ac:dyDescent="0.25">
      <c r="A16" s="15"/>
      <c r="B16" s="20"/>
      <c r="C16" s="20"/>
      <c r="D16" s="20"/>
      <c r="E16" s="20"/>
      <c r="F16" s="20"/>
      <c r="G16" s="19"/>
      <c r="H16" s="19"/>
      <c r="M16" s="19"/>
      <c r="N16" s="19"/>
      <c r="O16" s="19"/>
      <c r="P16" s="19"/>
      <c r="Q16" s="19"/>
    </row>
    <row r="17" spans="2:16" ht="15.75" x14ac:dyDescent="0.25">
      <c r="B17" s="92" t="s">
        <v>74</v>
      </c>
      <c r="E17" s="130" t="s">
        <v>8</v>
      </c>
      <c r="F17" s="129"/>
      <c r="G17" s="129"/>
      <c r="H17" s="129"/>
      <c r="I17" s="129"/>
      <c r="J17" s="131"/>
      <c r="K17" s="128" t="s">
        <v>43</v>
      </c>
      <c r="L17" s="129"/>
      <c r="M17" s="129"/>
      <c r="N17" s="129"/>
      <c r="O17" s="129"/>
      <c r="P17" s="129"/>
    </row>
    <row r="18" spans="2:16" ht="25.5" x14ac:dyDescent="0.2">
      <c r="B18" s="45" t="s">
        <v>2</v>
      </c>
      <c r="C18" s="45" t="s">
        <v>24</v>
      </c>
      <c r="D18" s="45" t="s">
        <v>31</v>
      </c>
      <c r="E18" s="45" t="s">
        <v>10</v>
      </c>
      <c r="F18" s="45" t="s">
        <v>11</v>
      </c>
      <c r="G18" s="72" t="s">
        <v>30</v>
      </c>
      <c r="H18" s="72" t="s">
        <v>29</v>
      </c>
      <c r="I18" s="72" t="s">
        <v>87</v>
      </c>
      <c r="J18" s="72" t="s">
        <v>88</v>
      </c>
      <c r="K18" s="45" t="s">
        <v>44</v>
      </c>
      <c r="L18" s="45" t="s">
        <v>45</v>
      </c>
      <c r="M18" s="72" t="s">
        <v>46</v>
      </c>
      <c r="N18" s="72" t="s">
        <v>47</v>
      </c>
      <c r="O18" s="72" t="s">
        <v>87</v>
      </c>
      <c r="P18" s="72" t="s">
        <v>88</v>
      </c>
    </row>
    <row r="19" spans="2:16" x14ac:dyDescent="0.2">
      <c r="B19" s="87" t="s">
        <v>58</v>
      </c>
      <c r="C19" s="51"/>
      <c r="D19" s="60"/>
      <c r="E19" s="36"/>
      <c r="F19" s="36"/>
      <c r="G19" s="36"/>
      <c r="H19" s="36"/>
      <c r="I19" s="36"/>
      <c r="J19" s="36"/>
      <c r="K19" s="37">
        <f t="shared" ref="K19:K31" si="0">D19*E19*2080</f>
        <v>0</v>
      </c>
      <c r="L19" s="37">
        <f t="shared" ref="L19:L31" si="1">D19*F19*2080</f>
        <v>0</v>
      </c>
      <c r="M19" s="37">
        <f t="shared" ref="M19:M31" si="2">D19*G19*2080</f>
        <v>0</v>
      </c>
      <c r="N19" s="37">
        <f t="shared" ref="N19:N31" si="3">D19*H19*2080</f>
        <v>0</v>
      </c>
      <c r="O19" s="37">
        <f>D19*I19*2080</f>
        <v>0</v>
      </c>
      <c r="P19" s="37">
        <f>D19*J19*2080</f>
        <v>0</v>
      </c>
    </row>
    <row r="20" spans="2:16" x14ac:dyDescent="0.2">
      <c r="B20" s="87" t="s">
        <v>59</v>
      </c>
      <c r="C20" s="51"/>
      <c r="D20" s="60"/>
      <c r="E20" s="36"/>
      <c r="F20" s="36"/>
      <c r="G20" s="36"/>
      <c r="H20" s="36"/>
      <c r="I20" s="36"/>
      <c r="J20" s="36"/>
      <c r="K20" s="37">
        <f t="shared" si="0"/>
        <v>0</v>
      </c>
      <c r="L20" s="37">
        <f t="shared" si="1"/>
        <v>0</v>
      </c>
      <c r="M20" s="37">
        <f t="shared" si="2"/>
        <v>0</v>
      </c>
      <c r="N20" s="37">
        <f t="shared" si="3"/>
        <v>0</v>
      </c>
      <c r="O20" s="37">
        <f t="shared" ref="O20:O31" si="4">D20*I20*2080</f>
        <v>0</v>
      </c>
      <c r="P20" s="37">
        <f t="shared" ref="P20:P31" si="5">D20*J20*2080</f>
        <v>0</v>
      </c>
    </row>
    <row r="21" spans="2:16" x14ac:dyDescent="0.2">
      <c r="B21" s="87" t="s">
        <v>60</v>
      </c>
      <c r="C21" s="52"/>
      <c r="D21" s="60"/>
      <c r="E21" s="36"/>
      <c r="F21" s="36"/>
      <c r="G21" s="36"/>
      <c r="H21" s="36"/>
      <c r="I21" s="36"/>
      <c r="J21" s="36"/>
      <c r="K21" s="37">
        <f t="shared" si="0"/>
        <v>0</v>
      </c>
      <c r="L21" s="37">
        <f t="shared" si="1"/>
        <v>0</v>
      </c>
      <c r="M21" s="37">
        <f t="shared" si="2"/>
        <v>0</v>
      </c>
      <c r="N21" s="37">
        <f t="shared" si="3"/>
        <v>0</v>
      </c>
      <c r="O21" s="37">
        <f t="shared" si="4"/>
        <v>0</v>
      </c>
      <c r="P21" s="37">
        <f t="shared" si="5"/>
        <v>0</v>
      </c>
    </row>
    <row r="22" spans="2:16" x14ac:dyDescent="0.2">
      <c r="B22" s="51"/>
      <c r="C22" s="52"/>
      <c r="D22" s="60"/>
      <c r="E22" s="36"/>
      <c r="F22" s="36"/>
      <c r="G22" s="36"/>
      <c r="H22" s="36"/>
      <c r="I22" s="36"/>
      <c r="J22" s="36"/>
      <c r="K22" s="37">
        <f t="shared" si="0"/>
        <v>0</v>
      </c>
      <c r="L22" s="37">
        <f t="shared" si="1"/>
        <v>0</v>
      </c>
      <c r="M22" s="37">
        <f t="shared" si="2"/>
        <v>0</v>
      </c>
      <c r="N22" s="37">
        <f t="shared" si="3"/>
        <v>0</v>
      </c>
      <c r="O22" s="37">
        <f t="shared" si="4"/>
        <v>0</v>
      </c>
      <c r="P22" s="37">
        <f t="shared" si="5"/>
        <v>0</v>
      </c>
    </row>
    <row r="23" spans="2:16" x14ac:dyDescent="0.2">
      <c r="B23" s="51"/>
      <c r="C23" s="52"/>
      <c r="D23" s="60"/>
      <c r="E23" s="36"/>
      <c r="F23" s="36"/>
      <c r="G23" s="36"/>
      <c r="H23" s="36"/>
      <c r="I23" s="36"/>
      <c r="J23" s="36"/>
      <c r="K23" s="37">
        <f t="shared" si="0"/>
        <v>0</v>
      </c>
      <c r="L23" s="37">
        <f t="shared" si="1"/>
        <v>0</v>
      </c>
      <c r="M23" s="37">
        <f t="shared" si="2"/>
        <v>0</v>
      </c>
      <c r="N23" s="37">
        <f t="shared" si="3"/>
        <v>0</v>
      </c>
      <c r="O23" s="37">
        <f t="shared" si="4"/>
        <v>0</v>
      </c>
      <c r="P23" s="37">
        <f t="shared" si="5"/>
        <v>0</v>
      </c>
    </row>
    <row r="24" spans="2:16" x14ac:dyDescent="0.2">
      <c r="B24" s="51"/>
      <c r="C24" s="52"/>
      <c r="D24" s="60"/>
      <c r="E24" s="36"/>
      <c r="F24" s="36"/>
      <c r="G24" s="36"/>
      <c r="H24" s="36"/>
      <c r="I24" s="36"/>
      <c r="J24" s="36"/>
      <c r="K24" s="37">
        <f t="shared" si="0"/>
        <v>0</v>
      </c>
      <c r="L24" s="37">
        <f t="shared" si="1"/>
        <v>0</v>
      </c>
      <c r="M24" s="37">
        <f t="shared" si="2"/>
        <v>0</v>
      </c>
      <c r="N24" s="37">
        <f t="shared" si="3"/>
        <v>0</v>
      </c>
      <c r="O24" s="37">
        <f t="shared" si="4"/>
        <v>0</v>
      </c>
      <c r="P24" s="37">
        <f t="shared" si="5"/>
        <v>0</v>
      </c>
    </row>
    <row r="25" spans="2:16" x14ac:dyDescent="0.2">
      <c r="B25" s="51"/>
      <c r="C25" s="52"/>
      <c r="D25" s="60"/>
      <c r="E25" s="36"/>
      <c r="F25" s="36"/>
      <c r="G25" s="36"/>
      <c r="H25" s="36"/>
      <c r="I25" s="36"/>
      <c r="J25" s="36"/>
      <c r="K25" s="37">
        <f t="shared" si="0"/>
        <v>0</v>
      </c>
      <c r="L25" s="37">
        <f t="shared" si="1"/>
        <v>0</v>
      </c>
      <c r="M25" s="37">
        <f t="shared" si="2"/>
        <v>0</v>
      </c>
      <c r="N25" s="37">
        <f t="shared" si="3"/>
        <v>0</v>
      </c>
      <c r="O25" s="37">
        <f t="shared" si="4"/>
        <v>0</v>
      </c>
      <c r="P25" s="37">
        <f t="shared" si="5"/>
        <v>0</v>
      </c>
    </row>
    <row r="26" spans="2:16" x14ac:dyDescent="0.2">
      <c r="B26" s="51"/>
      <c r="C26" s="52"/>
      <c r="D26" s="60"/>
      <c r="E26" s="36"/>
      <c r="F26" s="36"/>
      <c r="G26" s="36"/>
      <c r="H26" s="36"/>
      <c r="I26" s="36"/>
      <c r="J26" s="36"/>
      <c r="K26" s="37">
        <f t="shared" si="0"/>
        <v>0</v>
      </c>
      <c r="L26" s="37">
        <f t="shared" si="1"/>
        <v>0</v>
      </c>
      <c r="M26" s="37">
        <f t="shared" si="2"/>
        <v>0</v>
      </c>
      <c r="N26" s="37">
        <f t="shared" si="3"/>
        <v>0</v>
      </c>
      <c r="O26" s="37">
        <f t="shared" si="4"/>
        <v>0</v>
      </c>
      <c r="P26" s="37">
        <f t="shared" si="5"/>
        <v>0</v>
      </c>
    </row>
    <row r="27" spans="2:16" x14ac:dyDescent="0.2">
      <c r="B27" s="51"/>
      <c r="C27" s="52"/>
      <c r="D27" s="60"/>
      <c r="E27" s="36"/>
      <c r="F27" s="36"/>
      <c r="G27" s="36"/>
      <c r="H27" s="36"/>
      <c r="I27" s="36"/>
      <c r="J27" s="36"/>
      <c r="K27" s="37">
        <f t="shared" si="0"/>
        <v>0</v>
      </c>
      <c r="L27" s="37">
        <f t="shared" si="1"/>
        <v>0</v>
      </c>
      <c r="M27" s="37">
        <f t="shared" si="2"/>
        <v>0</v>
      </c>
      <c r="N27" s="37">
        <f t="shared" si="3"/>
        <v>0</v>
      </c>
      <c r="O27" s="37">
        <f t="shared" si="4"/>
        <v>0</v>
      </c>
      <c r="P27" s="37">
        <f t="shared" si="5"/>
        <v>0</v>
      </c>
    </row>
    <row r="28" spans="2:16" x14ac:dyDescent="0.2">
      <c r="B28" s="51"/>
      <c r="C28" s="52"/>
      <c r="D28" s="60"/>
      <c r="E28" s="36"/>
      <c r="F28" s="36"/>
      <c r="G28" s="36"/>
      <c r="H28" s="36"/>
      <c r="I28" s="36"/>
      <c r="J28" s="36"/>
      <c r="K28" s="37">
        <f t="shared" si="0"/>
        <v>0</v>
      </c>
      <c r="L28" s="37">
        <f t="shared" si="1"/>
        <v>0</v>
      </c>
      <c r="M28" s="37">
        <f t="shared" si="2"/>
        <v>0</v>
      </c>
      <c r="N28" s="37">
        <f t="shared" si="3"/>
        <v>0</v>
      </c>
      <c r="O28" s="37">
        <f t="shared" si="4"/>
        <v>0</v>
      </c>
      <c r="P28" s="37">
        <f t="shared" si="5"/>
        <v>0</v>
      </c>
    </row>
    <row r="29" spans="2:16" x14ac:dyDescent="0.2">
      <c r="B29" s="51"/>
      <c r="C29" s="52"/>
      <c r="D29" s="60"/>
      <c r="E29" s="36"/>
      <c r="F29" s="36"/>
      <c r="G29" s="36"/>
      <c r="H29" s="36"/>
      <c r="I29" s="36"/>
      <c r="J29" s="36"/>
      <c r="K29" s="37">
        <f t="shared" si="0"/>
        <v>0</v>
      </c>
      <c r="L29" s="37">
        <f t="shared" si="1"/>
        <v>0</v>
      </c>
      <c r="M29" s="37">
        <f t="shared" si="2"/>
        <v>0</v>
      </c>
      <c r="N29" s="37">
        <f t="shared" si="3"/>
        <v>0</v>
      </c>
      <c r="O29" s="37">
        <f t="shared" si="4"/>
        <v>0</v>
      </c>
      <c r="P29" s="37">
        <f t="shared" si="5"/>
        <v>0</v>
      </c>
    </row>
    <row r="30" spans="2:16" x14ac:dyDescent="0.2">
      <c r="B30" s="51"/>
      <c r="C30" s="52"/>
      <c r="D30" s="60"/>
      <c r="E30" s="36"/>
      <c r="F30" s="36"/>
      <c r="G30" s="36"/>
      <c r="H30" s="36"/>
      <c r="I30" s="36"/>
      <c r="J30" s="36"/>
      <c r="K30" s="37">
        <f t="shared" si="0"/>
        <v>0</v>
      </c>
      <c r="L30" s="37">
        <f t="shared" si="1"/>
        <v>0</v>
      </c>
      <c r="M30" s="37">
        <f t="shared" si="2"/>
        <v>0</v>
      </c>
      <c r="N30" s="37">
        <f t="shared" si="3"/>
        <v>0</v>
      </c>
      <c r="O30" s="37">
        <f t="shared" si="4"/>
        <v>0</v>
      </c>
      <c r="P30" s="37">
        <f t="shared" si="5"/>
        <v>0</v>
      </c>
    </row>
    <row r="31" spans="2:16" ht="13.5" thickBot="1" x14ac:dyDescent="0.25">
      <c r="B31" s="57"/>
      <c r="C31" s="53"/>
      <c r="D31" s="61"/>
      <c r="E31" s="38"/>
      <c r="F31" s="38"/>
      <c r="G31" s="38"/>
      <c r="H31" s="38"/>
      <c r="I31" s="38"/>
      <c r="J31" s="38"/>
      <c r="K31" s="39">
        <f t="shared" si="0"/>
        <v>0</v>
      </c>
      <c r="L31" s="39">
        <f t="shared" si="1"/>
        <v>0</v>
      </c>
      <c r="M31" s="39">
        <f t="shared" si="2"/>
        <v>0</v>
      </c>
      <c r="N31" s="39">
        <f t="shared" si="3"/>
        <v>0</v>
      </c>
      <c r="O31" s="39">
        <f t="shared" si="4"/>
        <v>0</v>
      </c>
      <c r="P31" s="39">
        <f t="shared" si="5"/>
        <v>0</v>
      </c>
    </row>
    <row r="32" spans="2:16" ht="13.5" thickTop="1" x14ac:dyDescent="0.2">
      <c r="B32" s="43" t="s">
        <v>12</v>
      </c>
      <c r="C32" s="48"/>
      <c r="D32" s="43">
        <f>SUM(D19:D31)</f>
        <v>0</v>
      </c>
      <c r="E32" s="43"/>
      <c r="F32" s="48"/>
      <c r="G32" s="48"/>
      <c r="H32" s="48"/>
      <c r="I32" s="48"/>
      <c r="J32" s="48"/>
      <c r="K32" s="33">
        <f t="shared" ref="K32:P32" si="6">SUM(K19:K31)</f>
        <v>0</v>
      </c>
      <c r="L32" s="33">
        <f t="shared" si="6"/>
        <v>0</v>
      </c>
      <c r="M32" s="33">
        <f t="shared" si="6"/>
        <v>0</v>
      </c>
      <c r="N32" s="33">
        <f t="shared" si="6"/>
        <v>0</v>
      </c>
      <c r="O32" s="33">
        <f t="shared" si="6"/>
        <v>0</v>
      </c>
      <c r="P32" s="33">
        <f t="shared" si="6"/>
        <v>0</v>
      </c>
    </row>
    <row r="33" spans="2:5" s="54" customFormat="1" x14ac:dyDescent="0.2"/>
    <row r="34" spans="2:5" ht="15.75" x14ac:dyDescent="0.2">
      <c r="B34" s="94" t="s">
        <v>75</v>
      </c>
      <c r="C34" s="55"/>
      <c r="D34" s="20"/>
    </row>
    <row r="35" spans="2:5" x14ac:dyDescent="0.2">
      <c r="B35" s="50" t="s">
        <v>5</v>
      </c>
      <c r="C35" s="50" t="s">
        <v>7</v>
      </c>
      <c r="D35" s="25" t="s">
        <v>9</v>
      </c>
      <c r="E35" s="25" t="s">
        <v>25</v>
      </c>
    </row>
    <row r="36" spans="2:5" x14ac:dyDescent="0.2">
      <c r="B36" s="51"/>
      <c r="C36" s="51"/>
      <c r="D36" s="58"/>
      <c r="E36" s="37">
        <f t="shared" ref="E36:E45" si="7">D36*12</f>
        <v>0</v>
      </c>
    </row>
    <row r="37" spans="2:5" x14ac:dyDescent="0.2">
      <c r="B37" s="51"/>
      <c r="C37" s="51"/>
      <c r="D37" s="58"/>
      <c r="E37" s="37">
        <f t="shared" si="7"/>
        <v>0</v>
      </c>
    </row>
    <row r="38" spans="2:5" x14ac:dyDescent="0.2">
      <c r="B38" s="51"/>
      <c r="C38" s="51"/>
      <c r="D38" s="58"/>
      <c r="E38" s="37">
        <f t="shared" si="7"/>
        <v>0</v>
      </c>
    </row>
    <row r="39" spans="2:5" x14ac:dyDescent="0.2">
      <c r="B39" s="51"/>
      <c r="C39" s="51"/>
      <c r="D39" s="58"/>
      <c r="E39" s="37">
        <f t="shared" si="7"/>
        <v>0</v>
      </c>
    </row>
    <row r="40" spans="2:5" x14ac:dyDescent="0.2">
      <c r="B40" s="51"/>
      <c r="C40" s="51"/>
      <c r="D40" s="58"/>
      <c r="E40" s="37">
        <f t="shared" si="7"/>
        <v>0</v>
      </c>
    </row>
    <row r="41" spans="2:5" x14ac:dyDescent="0.2">
      <c r="B41" s="51"/>
      <c r="C41" s="51"/>
      <c r="D41" s="58"/>
      <c r="E41" s="37">
        <f t="shared" si="7"/>
        <v>0</v>
      </c>
    </row>
    <row r="42" spans="2:5" x14ac:dyDescent="0.2">
      <c r="B42" s="51"/>
      <c r="C42" s="51"/>
      <c r="D42" s="58"/>
      <c r="E42" s="37">
        <f t="shared" si="7"/>
        <v>0</v>
      </c>
    </row>
    <row r="43" spans="2:5" x14ac:dyDescent="0.2">
      <c r="B43" s="51"/>
      <c r="C43" s="51"/>
      <c r="D43" s="58"/>
      <c r="E43" s="37">
        <f t="shared" si="7"/>
        <v>0</v>
      </c>
    </row>
    <row r="44" spans="2:5" x14ac:dyDescent="0.2">
      <c r="B44" s="51"/>
      <c r="C44" s="51"/>
      <c r="D44" s="58"/>
      <c r="E44" s="37">
        <f t="shared" si="7"/>
        <v>0</v>
      </c>
    </row>
    <row r="45" spans="2:5" ht="13.5" thickBot="1" x14ac:dyDescent="0.25">
      <c r="B45" s="57"/>
      <c r="C45" s="57"/>
      <c r="D45" s="59"/>
      <c r="E45" s="39">
        <f t="shared" si="7"/>
        <v>0</v>
      </c>
    </row>
    <row r="46" spans="2:5" ht="13.5" thickTop="1" x14ac:dyDescent="0.2">
      <c r="B46" s="48" t="s">
        <v>12</v>
      </c>
      <c r="C46" s="56"/>
      <c r="D46" s="73">
        <f>SUM(D36:D45)</f>
        <v>0</v>
      </c>
      <c r="E46" s="34">
        <f>SUM(E36:E45)</f>
        <v>0</v>
      </c>
    </row>
    <row r="47" spans="2:5" s="54" customFormat="1" x14ac:dyDescent="0.2">
      <c r="B47" s="67"/>
    </row>
    <row r="48" spans="2:5" ht="15.75" x14ac:dyDescent="0.2">
      <c r="B48" s="94" t="s">
        <v>76</v>
      </c>
      <c r="C48" s="55"/>
    </row>
    <row r="49" spans="2:5" x14ac:dyDescent="0.2">
      <c r="B49" s="50" t="s">
        <v>5</v>
      </c>
      <c r="C49" s="50" t="s">
        <v>7</v>
      </c>
      <c r="D49" s="25" t="s">
        <v>9</v>
      </c>
      <c r="E49" s="25" t="s">
        <v>26</v>
      </c>
    </row>
    <row r="50" spans="2:5" x14ac:dyDescent="0.2">
      <c r="B50" s="51"/>
      <c r="C50" s="51"/>
      <c r="D50" s="58"/>
      <c r="E50" s="37">
        <f>D50*12</f>
        <v>0</v>
      </c>
    </row>
    <row r="51" spans="2:5" x14ac:dyDescent="0.2">
      <c r="B51" s="51"/>
      <c r="C51" s="51"/>
      <c r="D51" s="58"/>
      <c r="E51" s="37">
        <f t="shared" ref="E51:E59" si="8">D51*12</f>
        <v>0</v>
      </c>
    </row>
    <row r="52" spans="2:5" x14ac:dyDescent="0.2">
      <c r="B52" s="51"/>
      <c r="C52" s="51"/>
      <c r="D52" s="58"/>
      <c r="E52" s="37">
        <f t="shared" si="8"/>
        <v>0</v>
      </c>
    </row>
    <row r="53" spans="2:5" x14ac:dyDescent="0.2">
      <c r="B53" s="51"/>
      <c r="C53" s="51"/>
      <c r="D53" s="58"/>
      <c r="E53" s="37">
        <f t="shared" si="8"/>
        <v>0</v>
      </c>
    </row>
    <row r="54" spans="2:5" x14ac:dyDescent="0.2">
      <c r="B54" s="51"/>
      <c r="C54" s="51"/>
      <c r="D54" s="58"/>
      <c r="E54" s="37">
        <f t="shared" si="8"/>
        <v>0</v>
      </c>
    </row>
    <row r="55" spans="2:5" x14ac:dyDescent="0.2">
      <c r="B55" s="51"/>
      <c r="C55" s="51"/>
      <c r="D55" s="58"/>
      <c r="E55" s="37">
        <f t="shared" si="8"/>
        <v>0</v>
      </c>
    </row>
    <row r="56" spans="2:5" x14ac:dyDescent="0.2">
      <c r="B56" s="51"/>
      <c r="C56" s="51"/>
      <c r="D56" s="58"/>
      <c r="E56" s="37">
        <f t="shared" si="8"/>
        <v>0</v>
      </c>
    </row>
    <row r="57" spans="2:5" x14ac:dyDescent="0.2">
      <c r="B57" s="51"/>
      <c r="C57" s="51"/>
      <c r="D57" s="58"/>
      <c r="E57" s="37">
        <f t="shared" si="8"/>
        <v>0</v>
      </c>
    </row>
    <row r="58" spans="2:5" x14ac:dyDescent="0.2">
      <c r="B58" s="51"/>
      <c r="C58" s="51"/>
      <c r="D58" s="58"/>
      <c r="E58" s="37">
        <f t="shared" si="8"/>
        <v>0</v>
      </c>
    </row>
    <row r="59" spans="2:5" ht="13.5" thickBot="1" x14ac:dyDescent="0.25">
      <c r="B59" s="57"/>
      <c r="C59" s="57"/>
      <c r="D59" s="59"/>
      <c r="E59" s="39">
        <f t="shared" si="8"/>
        <v>0</v>
      </c>
    </row>
    <row r="60" spans="2:5" ht="13.5" thickTop="1" x14ac:dyDescent="0.2">
      <c r="B60" s="48" t="s">
        <v>12</v>
      </c>
      <c r="C60" s="56"/>
      <c r="D60" s="73">
        <f>SUM(D50:D59)</f>
        <v>0</v>
      </c>
      <c r="E60" s="34">
        <f>SUM(E50:E59)</f>
        <v>0</v>
      </c>
    </row>
    <row r="61" spans="2:5" s="54" customFormat="1" ht="13.5" customHeight="1" x14ac:dyDescent="0.2">
      <c r="B61" s="79"/>
      <c r="C61" s="79"/>
      <c r="D61" s="79"/>
      <c r="E61" s="79"/>
    </row>
    <row r="62" spans="2:5" ht="15.75" x14ac:dyDescent="0.2">
      <c r="B62" s="94" t="s">
        <v>77</v>
      </c>
      <c r="C62" s="55"/>
    </row>
    <row r="63" spans="2:5" x14ac:dyDescent="0.2">
      <c r="B63" s="50" t="s">
        <v>5</v>
      </c>
      <c r="C63" s="50" t="s">
        <v>7</v>
      </c>
      <c r="D63" s="25" t="s">
        <v>9</v>
      </c>
      <c r="E63" s="25" t="s">
        <v>32</v>
      </c>
    </row>
    <row r="64" spans="2:5" x14ac:dyDescent="0.2">
      <c r="B64" s="51"/>
      <c r="C64" s="51"/>
      <c r="D64" s="58"/>
      <c r="E64" s="37">
        <f>D64*12</f>
        <v>0</v>
      </c>
    </row>
    <row r="65" spans="2:5" x14ac:dyDescent="0.2">
      <c r="B65" s="51"/>
      <c r="C65" s="51"/>
      <c r="D65" s="58"/>
      <c r="E65" s="37">
        <f t="shared" ref="E65:E73" si="9">D65*12</f>
        <v>0</v>
      </c>
    </row>
    <row r="66" spans="2:5" x14ac:dyDescent="0.2">
      <c r="B66" s="51"/>
      <c r="C66" s="51"/>
      <c r="D66" s="58"/>
      <c r="E66" s="37">
        <f t="shared" si="9"/>
        <v>0</v>
      </c>
    </row>
    <row r="67" spans="2:5" x14ac:dyDescent="0.2">
      <c r="B67" s="51"/>
      <c r="C67" s="51"/>
      <c r="D67" s="58"/>
      <c r="E67" s="37">
        <f t="shared" si="9"/>
        <v>0</v>
      </c>
    </row>
    <row r="68" spans="2:5" x14ac:dyDescent="0.2">
      <c r="B68" s="51"/>
      <c r="C68" s="51"/>
      <c r="D68" s="58"/>
      <c r="E68" s="37">
        <f t="shared" si="9"/>
        <v>0</v>
      </c>
    </row>
    <row r="69" spans="2:5" x14ac:dyDescent="0.2">
      <c r="B69" s="51"/>
      <c r="C69" s="51"/>
      <c r="D69" s="58"/>
      <c r="E69" s="37">
        <f t="shared" si="9"/>
        <v>0</v>
      </c>
    </row>
    <row r="70" spans="2:5" x14ac:dyDescent="0.2">
      <c r="B70" s="51"/>
      <c r="C70" s="51"/>
      <c r="D70" s="58"/>
      <c r="E70" s="37">
        <f t="shared" si="9"/>
        <v>0</v>
      </c>
    </row>
    <row r="71" spans="2:5" x14ac:dyDescent="0.2">
      <c r="B71" s="51"/>
      <c r="C71" s="51"/>
      <c r="D71" s="58"/>
      <c r="E71" s="37">
        <f t="shared" si="9"/>
        <v>0</v>
      </c>
    </row>
    <row r="72" spans="2:5" x14ac:dyDescent="0.2">
      <c r="B72" s="51"/>
      <c r="C72" s="51"/>
      <c r="D72" s="58"/>
      <c r="E72" s="37">
        <f t="shared" si="9"/>
        <v>0</v>
      </c>
    </row>
    <row r="73" spans="2:5" ht="13.5" thickBot="1" x14ac:dyDescent="0.25">
      <c r="B73" s="57"/>
      <c r="C73" s="57"/>
      <c r="D73" s="59"/>
      <c r="E73" s="39">
        <f t="shared" si="9"/>
        <v>0</v>
      </c>
    </row>
    <row r="74" spans="2:5" ht="13.5" thickTop="1" x14ac:dyDescent="0.2">
      <c r="B74" s="48" t="s">
        <v>12</v>
      </c>
      <c r="C74" s="56"/>
      <c r="D74" s="73">
        <f>SUM(D64:D73)</f>
        <v>0</v>
      </c>
      <c r="E74" s="34">
        <f>SUM(E64:E73)</f>
        <v>0</v>
      </c>
    </row>
    <row r="75" spans="2:5" s="54" customFormat="1" x14ac:dyDescent="0.2">
      <c r="B75" s="67"/>
    </row>
    <row r="76" spans="2:5" ht="15.75" x14ac:dyDescent="0.2">
      <c r="B76" s="94" t="s">
        <v>78</v>
      </c>
      <c r="C76" s="55"/>
    </row>
    <row r="77" spans="2:5" x14ac:dyDescent="0.2">
      <c r="B77" s="25" t="s">
        <v>5</v>
      </c>
      <c r="C77" s="50" t="s">
        <v>7</v>
      </c>
      <c r="D77" s="25" t="s">
        <v>9</v>
      </c>
      <c r="E77" s="25" t="s">
        <v>33</v>
      </c>
    </row>
    <row r="78" spans="2:5" x14ac:dyDescent="0.2">
      <c r="B78" s="51"/>
      <c r="C78" s="51"/>
      <c r="D78" s="58"/>
      <c r="E78" s="37">
        <f>D78*12</f>
        <v>0</v>
      </c>
    </row>
    <row r="79" spans="2:5" x14ac:dyDescent="0.2">
      <c r="B79" s="51"/>
      <c r="C79" s="51"/>
      <c r="D79" s="58"/>
      <c r="E79" s="37">
        <f t="shared" ref="E79:E87" si="10">D79*12</f>
        <v>0</v>
      </c>
    </row>
    <row r="80" spans="2:5" x14ac:dyDescent="0.2">
      <c r="B80" s="51"/>
      <c r="C80" s="51"/>
      <c r="D80" s="58"/>
      <c r="E80" s="37">
        <f t="shared" si="10"/>
        <v>0</v>
      </c>
    </row>
    <row r="81" spans="2:5" x14ac:dyDescent="0.2">
      <c r="B81" s="51"/>
      <c r="C81" s="51"/>
      <c r="D81" s="58"/>
      <c r="E81" s="37">
        <f t="shared" si="10"/>
        <v>0</v>
      </c>
    </row>
    <row r="82" spans="2:5" x14ac:dyDescent="0.2">
      <c r="B82" s="51"/>
      <c r="C82" s="51"/>
      <c r="D82" s="58"/>
      <c r="E82" s="37">
        <f t="shared" si="10"/>
        <v>0</v>
      </c>
    </row>
    <row r="83" spans="2:5" x14ac:dyDescent="0.2">
      <c r="B83" s="51"/>
      <c r="C83" s="51"/>
      <c r="D83" s="58"/>
      <c r="E83" s="37">
        <f t="shared" si="10"/>
        <v>0</v>
      </c>
    </row>
    <row r="84" spans="2:5" x14ac:dyDescent="0.2">
      <c r="B84" s="51"/>
      <c r="C84" s="51"/>
      <c r="D84" s="58"/>
      <c r="E84" s="37">
        <f t="shared" si="10"/>
        <v>0</v>
      </c>
    </row>
    <row r="85" spans="2:5" x14ac:dyDescent="0.2">
      <c r="B85" s="51"/>
      <c r="C85" s="51"/>
      <c r="D85" s="58"/>
      <c r="E85" s="37">
        <f t="shared" si="10"/>
        <v>0</v>
      </c>
    </row>
    <row r="86" spans="2:5" x14ac:dyDescent="0.2">
      <c r="B86" s="51"/>
      <c r="C86" s="51"/>
      <c r="D86" s="58"/>
      <c r="E86" s="37">
        <f t="shared" si="10"/>
        <v>0</v>
      </c>
    </row>
    <row r="87" spans="2:5" ht="13.5" thickBot="1" x14ac:dyDescent="0.25">
      <c r="B87" s="57"/>
      <c r="C87" s="57"/>
      <c r="D87" s="59"/>
      <c r="E87" s="39">
        <f t="shared" si="10"/>
        <v>0</v>
      </c>
    </row>
    <row r="88" spans="2:5" ht="13.5" thickTop="1" x14ac:dyDescent="0.2">
      <c r="B88" s="43" t="s">
        <v>12</v>
      </c>
      <c r="C88" s="56"/>
      <c r="D88" s="73">
        <f>SUM(D78:D87)</f>
        <v>0</v>
      </c>
      <c r="E88" s="34">
        <f>SUM(E78:E87)</f>
        <v>0</v>
      </c>
    </row>
    <row r="90" spans="2:5" ht="20.25" customHeight="1" x14ac:dyDescent="0.2">
      <c r="B90" s="94" t="s">
        <v>89</v>
      </c>
      <c r="C90" s="55"/>
      <c r="D90" s="54"/>
      <c r="E90" s="54"/>
    </row>
    <row r="91" spans="2:5" x14ac:dyDescent="0.2">
      <c r="B91" s="50" t="s">
        <v>5</v>
      </c>
      <c r="C91" s="50" t="s">
        <v>7</v>
      </c>
      <c r="D91" s="50" t="s">
        <v>9</v>
      </c>
      <c r="E91" s="50" t="s">
        <v>90</v>
      </c>
    </row>
    <row r="92" spans="2:5" x14ac:dyDescent="0.2">
      <c r="B92" s="51"/>
      <c r="C92" s="51"/>
      <c r="D92" s="58"/>
      <c r="E92" s="37">
        <f>D92*12</f>
        <v>0</v>
      </c>
    </row>
    <row r="93" spans="2:5" x14ac:dyDescent="0.2">
      <c r="B93" s="51"/>
      <c r="C93" s="51"/>
      <c r="D93" s="58"/>
      <c r="E93" s="37">
        <f t="shared" ref="E93:E101" si="11">D93*12</f>
        <v>0</v>
      </c>
    </row>
    <row r="94" spans="2:5" x14ac:dyDescent="0.2">
      <c r="B94" s="51"/>
      <c r="C94" s="51"/>
      <c r="D94" s="58"/>
      <c r="E94" s="37">
        <f t="shared" si="11"/>
        <v>0</v>
      </c>
    </row>
    <row r="95" spans="2:5" x14ac:dyDescent="0.2">
      <c r="B95" s="51"/>
      <c r="C95" s="51"/>
      <c r="D95" s="58"/>
      <c r="E95" s="37">
        <f t="shared" si="11"/>
        <v>0</v>
      </c>
    </row>
    <row r="96" spans="2:5" x14ac:dyDescent="0.2">
      <c r="B96" s="51"/>
      <c r="C96" s="51"/>
      <c r="D96" s="58"/>
      <c r="E96" s="37">
        <f t="shared" si="11"/>
        <v>0</v>
      </c>
    </row>
    <row r="97" spans="2:5" x14ac:dyDescent="0.2">
      <c r="B97" s="51"/>
      <c r="C97" s="51"/>
      <c r="D97" s="58"/>
      <c r="E97" s="37">
        <f t="shared" si="11"/>
        <v>0</v>
      </c>
    </row>
    <row r="98" spans="2:5" x14ac:dyDescent="0.2">
      <c r="B98" s="51"/>
      <c r="C98" s="51"/>
      <c r="D98" s="58"/>
      <c r="E98" s="37">
        <f t="shared" si="11"/>
        <v>0</v>
      </c>
    </row>
    <row r="99" spans="2:5" x14ac:dyDescent="0.2">
      <c r="B99" s="51"/>
      <c r="C99" s="51"/>
      <c r="D99" s="58"/>
      <c r="E99" s="37">
        <f t="shared" si="11"/>
        <v>0</v>
      </c>
    </row>
    <row r="100" spans="2:5" x14ac:dyDescent="0.2">
      <c r="B100" s="51"/>
      <c r="C100" s="51"/>
      <c r="D100" s="58"/>
      <c r="E100" s="37">
        <f t="shared" si="11"/>
        <v>0</v>
      </c>
    </row>
    <row r="101" spans="2:5" ht="13.5" thickBot="1" x14ac:dyDescent="0.25">
      <c r="B101" s="57"/>
      <c r="C101" s="57"/>
      <c r="D101" s="59"/>
      <c r="E101" s="39">
        <f t="shared" si="11"/>
        <v>0</v>
      </c>
    </row>
    <row r="102" spans="2:5" ht="13.5" thickTop="1" x14ac:dyDescent="0.2">
      <c r="B102" s="48" t="s">
        <v>12</v>
      </c>
      <c r="C102" s="56"/>
      <c r="D102" s="73">
        <f>SUM(D92:D101)</f>
        <v>0</v>
      </c>
      <c r="E102" s="34">
        <f>SUM(E92:E101)</f>
        <v>0</v>
      </c>
    </row>
    <row r="104" spans="2:5" ht="15.75" x14ac:dyDescent="0.2">
      <c r="B104" s="94" t="s">
        <v>91</v>
      </c>
      <c r="C104" s="55"/>
      <c r="D104" s="54"/>
      <c r="E104" s="54"/>
    </row>
    <row r="105" spans="2:5" x14ac:dyDescent="0.2">
      <c r="B105" s="50" t="s">
        <v>5</v>
      </c>
      <c r="C105" s="50" t="s">
        <v>7</v>
      </c>
      <c r="D105" s="50" t="s">
        <v>9</v>
      </c>
      <c r="E105" s="50" t="s">
        <v>92</v>
      </c>
    </row>
    <row r="106" spans="2:5" x14ac:dyDescent="0.2">
      <c r="B106" s="51"/>
      <c r="C106" s="51"/>
      <c r="D106" s="58"/>
      <c r="E106" s="37">
        <f>D106*12</f>
        <v>0</v>
      </c>
    </row>
    <row r="107" spans="2:5" x14ac:dyDescent="0.2">
      <c r="B107" s="51"/>
      <c r="C107" s="51"/>
      <c r="D107" s="58"/>
      <c r="E107" s="37">
        <f t="shared" ref="E107:E115" si="12">D107*12</f>
        <v>0</v>
      </c>
    </row>
    <row r="108" spans="2:5" x14ac:dyDescent="0.2">
      <c r="B108" s="51"/>
      <c r="C108" s="51"/>
      <c r="D108" s="58"/>
      <c r="E108" s="37">
        <f t="shared" si="12"/>
        <v>0</v>
      </c>
    </row>
    <row r="109" spans="2:5" x14ac:dyDescent="0.2">
      <c r="B109" s="51"/>
      <c r="C109" s="51"/>
      <c r="D109" s="58"/>
      <c r="E109" s="37">
        <f t="shared" si="12"/>
        <v>0</v>
      </c>
    </row>
    <row r="110" spans="2:5" x14ac:dyDescent="0.2">
      <c r="B110" s="51"/>
      <c r="C110" s="51"/>
      <c r="D110" s="58"/>
      <c r="E110" s="37">
        <f t="shared" si="12"/>
        <v>0</v>
      </c>
    </row>
    <row r="111" spans="2:5" x14ac:dyDescent="0.2">
      <c r="B111" s="51"/>
      <c r="C111" s="51"/>
      <c r="D111" s="58"/>
      <c r="E111" s="37">
        <f t="shared" si="12"/>
        <v>0</v>
      </c>
    </row>
    <row r="112" spans="2:5" x14ac:dyDescent="0.2">
      <c r="B112" s="51"/>
      <c r="C112" s="51"/>
      <c r="D112" s="58"/>
      <c r="E112" s="37">
        <f t="shared" si="12"/>
        <v>0</v>
      </c>
    </row>
    <row r="113" spans="2:5" x14ac:dyDescent="0.2">
      <c r="B113" s="51"/>
      <c r="C113" s="51"/>
      <c r="D113" s="58"/>
      <c r="E113" s="37">
        <f t="shared" si="12"/>
        <v>0</v>
      </c>
    </row>
    <row r="114" spans="2:5" x14ac:dyDescent="0.2">
      <c r="B114" s="51"/>
      <c r="C114" s="51"/>
      <c r="D114" s="58"/>
      <c r="E114" s="37">
        <f t="shared" si="12"/>
        <v>0</v>
      </c>
    </row>
    <row r="115" spans="2:5" ht="13.5" thickBot="1" x14ac:dyDescent="0.25">
      <c r="B115" s="57"/>
      <c r="C115" s="57"/>
      <c r="D115" s="59"/>
      <c r="E115" s="39">
        <f t="shared" si="12"/>
        <v>0</v>
      </c>
    </row>
    <row r="116" spans="2:5" ht="13.5" thickTop="1" x14ac:dyDescent="0.2">
      <c r="B116" s="48" t="s">
        <v>12</v>
      </c>
      <c r="C116" s="56"/>
      <c r="D116" s="73">
        <f>SUM(D106:D115)</f>
        <v>0</v>
      </c>
      <c r="E116" s="34">
        <f>SUM(E106:E115)</f>
        <v>0</v>
      </c>
    </row>
  </sheetData>
  <sheetProtection algorithmName="SHA-512" hashValue="zPeRmJnW+HC+/Yb11/BpOD58nfRu7P5PMcQ21/7RuPU4NFnQMd1r9c77BD16cssGY2c2FQO9YyhaoHjgPzMnsg==" saltValue="g0KHUxjgyFxnL74V8zzo3g==" spinCount="100000" sheet="1" objects="1" scenarios="1" formatCells="0" formatRows="0" insertRows="0" deleteRows="0" sort="0"/>
  <protectedRanges>
    <protectedRange sqref="B36:D115" name="Range2"/>
    <protectedRange sqref="B19:J31" name="Range1"/>
  </protectedRanges>
  <mergeCells count="8">
    <mergeCell ref="K17:P17"/>
    <mergeCell ref="E17:J17"/>
    <mergeCell ref="E2:F2"/>
    <mergeCell ref="E3:F3"/>
    <mergeCell ref="B5:F5"/>
    <mergeCell ref="B8:C8"/>
    <mergeCell ref="B15:C15"/>
    <mergeCell ref="B6:F6"/>
  </mergeCells>
  <phoneticPr fontId="5" type="noConversion"/>
  <printOptions horizontalCentered="1"/>
  <pageMargins left="0" right="0" top="0.74" bottom="0.5" header="0" footer="0"/>
  <pageSetup scale="44" orientation="landscape" r:id="rId1"/>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6"/>
  <sheetViews>
    <sheetView showGridLines="0" zoomScale="70" zoomScaleNormal="70" zoomScalePageLayoutView="85" workbookViewId="0">
      <selection activeCell="E17" sqref="E17"/>
    </sheetView>
  </sheetViews>
  <sheetFormatPr defaultColWidth="8.85546875" defaultRowHeight="12.75" x14ac:dyDescent="0.2"/>
  <cols>
    <col min="1" max="1" width="5.28515625" style="14" customWidth="1"/>
    <col min="2" max="2" width="40.28515625" style="14" customWidth="1"/>
    <col min="3" max="6" width="20.42578125" style="14" customWidth="1"/>
    <col min="7" max="7" width="19.28515625" style="14" customWidth="1"/>
    <col min="8" max="8" width="18.42578125" style="14" customWidth="1"/>
    <col min="9" max="9" width="15" style="14" customWidth="1"/>
    <col min="10" max="10" width="14.42578125" style="14" customWidth="1"/>
    <col min="11" max="11" width="11" style="14" customWidth="1"/>
    <col min="12" max="12" width="12.28515625" style="14" customWidth="1"/>
    <col min="13" max="13" width="14.42578125" style="14" customWidth="1"/>
    <col min="14" max="14" width="11" style="14" customWidth="1"/>
    <col min="15" max="15" width="12.28515625" style="14" customWidth="1"/>
    <col min="16" max="16" width="14.42578125" style="14" customWidth="1"/>
    <col min="17" max="17" width="11" style="14" customWidth="1"/>
    <col min="18" max="18" width="12.28515625" style="14" customWidth="1"/>
    <col min="19" max="19" width="14.42578125" style="14" customWidth="1"/>
    <col min="20" max="20" width="11" style="14" customWidth="1"/>
    <col min="21" max="16384" width="8.85546875" style="14"/>
  </cols>
  <sheetData>
    <row r="1" spans="1:20" ht="15.75" x14ac:dyDescent="0.25">
      <c r="A1" s="2" t="str">
        <f>Summary!A1</f>
        <v>State of Indiana, RFP 18-003</v>
      </c>
    </row>
    <row r="2" spans="1:20" ht="15" customHeight="1" x14ac:dyDescent="0.25">
      <c r="A2" s="2" t="str">
        <f>Summary!A2</f>
        <v>Attachment D - Cost Proposal</v>
      </c>
      <c r="E2" s="22" t="s">
        <v>0</v>
      </c>
      <c r="F2" s="42">
        <f>Summary!G2</f>
        <v>0</v>
      </c>
      <c r="G2" s="20"/>
      <c r="H2" s="20"/>
    </row>
    <row r="3" spans="1:20" ht="15" customHeight="1" x14ac:dyDescent="0.25">
      <c r="A3" s="5" t="s">
        <v>35</v>
      </c>
      <c r="D3" s="23"/>
      <c r="G3" s="20"/>
      <c r="H3" s="20"/>
    </row>
    <row r="4" spans="1:20" s="16" customFormat="1" ht="15" customHeight="1" x14ac:dyDescent="0.25">
      <c r="A4" s="15"/>
      <c r="I4" s="17"/>
      <c r="J4" s="18"/>
    </row>
    <row r="5" spans="1:20" s="16" customFormat="1" ht="52.5" customHeight="1" x14ac:dyDescent="0.25">
      <c r="A5" s="15"/>
      <c r="B5" s="140" t="s">
        <v>64</v>
      </c>
      <c r="C5" s="141"/>
      <c r="D5" s="141"/>
      <c r="E5" s="141"/>
      <c r="F5" s="141"/>
      <c r="G5" s="141"/>
      <c r="H5" s="142"/>
      <c r="I5" s="19"/>
      <c r="J5" s="19"/>
      <c r="K5" s="19"/>
      <c r="L5" s="19"/>
      <c r="M5" s="19"/>
      <c r="N5" s="19"/>
      <c r="O5" s="19"/>
      <c r="P5" s="19"/>
      <c r="Q5" s="19"/>
      <c r="R5" s="19"/>
      <c r="S5" s="19"/>
      <c r="T5" s="19"/>
    </row>
    <row r="6" spans="1:20" s="55" customFormat="1" ht="33" customHeight="1" x14ac:dyDescent="0.25">
      <c r="A6" s="15"/>
      <c r="B6" s="143" t="s">
        <v>69</v>
      </c>
      <c r="C6" s="144"/>
      <c r="D6" s="144"/>
      <c r="E6" s="144"/>
      <c r="F6" s="144"/>
      <c r="G6" s="144"/>
      <c r="H6" s="145"/>
      <c r="I6" s="19"/>
      <c r="J6" s="19"/>
      <c r="K6" s="19"/>
      <c r="L6" s="19"/>
      <c r="M6" s="19"/>
      <c r="N6" s="19"/>
      <c r="O6" s="19"/>
      <c r="P6" s="19"/>
      <c r="Q6" s="19"/>
      <c r="R6" s="19"/>
      <c r="S6" s="19"/>
      <c r="T6" s="19"/>
    </row>
    <row r="7" spans="1:20" s="16" customFormat="1" ht="15" x14ac:dyDescent="0.25">
      <c r="A7" s="15"/>
      <c r="B7" s="20"/>
      <c r="C7" s="20"/>
      <c r="D7" s="20"/>
      <c r="E7" s="20"/>
      <c r="F7" s="20"/>
      <c r="G7" s="20"/>
      <c r="H7" s="20"/>
      <c r="I7" s="20"/>
      <c r="J7" s="19"/>
      <c r="K7" s="19"/>
      <c r="L7" s="19"/>
      <c r="M7" s="19"/>
      <c r="N7" s="19"/>
      <c r="O7" s="19"/>
      <c r="P7" s="19"/>
      <c r="Q7" s="19"/>
      <c r="R7" s="19"/>
      <c r="S7" s="19"/>
      <c r="T7" s="19"/>
    </row>
    <row r="8" spans="1:20" s="55" customFormat="1" ht="16.5" customHeight="1" x14ac:dyDescent="0.25">
      <c r="A8" s="15"/>
      <c r="B8" s="91" t="s">
        <v>83</v>
      </c>
      <c r="C8" s="20"/>
      <c r="D8" s="20"/>
      <c r="E8" s="20"/>
      <c r="F8" s="20"/>
      <c r="G8" s="20"/>
      <c r="H8" s="20"/>
      <c r="I8" s="20"/>
      <c r="J8" s="19"/>
      <c r="K8" s="19"/>
      <c r="L8" s="19"/>
      <c r="M8" s="19"/>
      <c r="N8" s="19"/>
      <c r="O8" s="19"/>
      <c r="P8" s="19"/>
      <c r="Q8" s="19"/>
      <c r="R8" s="19"/>
      <c r="S8" s="19"/>
      <c r="T8" s="19"/>
    </row>
    <row r="9" spans="1:20" s="55" customFormat="1" ht="16.5" customHeight="1" x14ac:dyDescent="0.25">
      <c r="A9" s="15"/>
      <c r="B9" s="98" t="s">
        <v>2</v>
      </c>
      <c r="C9" s="98" t="s">
        <v>10</v>
      </c>
      <c r="D9" s="98" t="s">
        <v>11</v>
      </c>
      <c r="E9" s="98" t="s">
        <v>30</v>
      </c>
      <c r="F9" s="98" t="s">
        <v>29</v>
      </c>
      <c r="G9" s="98" t="s">
        <v>87</v>
      </c>
      <c r="H9" s="98" t="s">
        <v>88</v>
      </c>
      <c r="I9" s="20"/>
      <c r="J9" s="19"/>
      <c r="K9" s="19"/>
      <c r="L9" s="19"/>
      <c r="M9" s="19"/>
      <c r="N9" s="19"/>
      <c r="O9" s="19"/>
      <c r="P9" s="19"/>
      <c r="Q9" s="19"/>
      <c r="R9" s="19"/>
      <c r="S9" s="19"/>
      <c r="T9" s="19"/>
    </row>
    <row r="10" spans="1:20" s="55" customFormat="1" ht="15" x14ac:dyDescent="0.25">
      <c r="A10" s="15"/>
      <c r="B10" s="89" t="s">
        <v>58</v>
      </c>
      <c r="C10" s="88">
        <f>'Maintenance and Operations'!E19</f>
        <v>0</v>
      </c>
      <c r="D10" s="88">
        <f>'Maintenance and Operations'!F19</f>
        <v>0</v>
      </c>
      <c r="E10" s="88">
        <f>'Maintenance and Operations'!G19</f>
        <v>0</v>
      </c>
      <c r="F10" s="88">
        <f>'Maintenance and Operations'!H19</f>
        <v>0</v>
      </c>
      <c r="G10" s="88">
        <f>'Maintenance and Operations'!I19</f>
        <v>0</v>
      </c>
      <c r="H10" s="88">
        <f>'Maintenance and Operations'!J19</f>
        <v>0</v>
      </c>
      <c r="I10" s="20"/>
      <c r="J10" s="19"/>
      <c r="K10" s="19"/>
      <c r="L10" s="19"/>
      <c r="M10" s="19"/>
      <c r="N10" s="19"/>
      <c r="O10" s="19"/>
      <c r="P10" s="19"/>
      <c r="Q10" s="19"/>
      <c r="R10" s="19"/>
      <c r="S10" s="19"/>
      <c r="T10" s="19"/>
    </row>
    <row r="11" spans="1:20" s="55" customFormat="1" ht="15" x14ac:dyDescent="0.25">
      <c r="A11" s="15"/>
      <c r="B11" s="89" t="s">
        <v>59</v>
      </c>
      <c r="C11" s="88">
        <f>'Maintenance and Operations'!E20</f>
        <v>0</v>
      </c>
      <c r="D11" s="88">
        <f>'Maintenance and Operations'!F20</f>
        <v>0</v>
      </c>
      <c r="E11" s="88">
        <f>'Maintenance and Operations'!G20</f>
        <v>0</v>
      </c>
      <c r="F11" s="88">
        <f>'Maintenance and Operations'!H20</f>
        <v>0</v>
      </c>
      <c r="G11" s="88">
        <f>'Maintenance and Operations'!I20</f>
        <v>0</v>
      </c>
      <c r="H11" s="88">
        <f>'Maintenance and Operations'!J20</f>
        <v>0</v>
      </c>
      <c r="I11" s="20"/>
      <c r="J11" s="19"/>
      <c r="K11" s="19"/>
      <c r="L11" s="19"/>
      <c r="M11" s="19"/>
      <c r="N11" s="19"/>
      <c r="O11" s="19"/>
      <c r="P11" s="19"/>
      <c r="Q11" s="19"/>
      <c r="R11" s="19"/>
      <c r="S11" s="19"/>
      <c r="T11" s="19"/>
    </row>
    <row r="12" spans="1:20" s="55" customFormat="1" ht="15" x14ac:dyDescent="0.25">
      <c r="A12" s="15"/>
      <c r="B12" s="89" t="s">
        <v>60</v>
      </c>
      <c r="C12" s="88">
        <f>'Maintenance and Operations'!E21</f>
        <v>0</v>
      </c>
      <c r="D12" s="88">
        <f>'Maintenance and Operations'!F21</f>
        <v>0</v>
      </c>
      <c r="E12" s="88">
        <f>'Maintenance and Operations'!G21</f>
        <v>0</v>
      </c>
      <c r="F12" s="88">
        <f>'Maintenance and Operations'!H21</f>
        <v>0</v>
      </c>
      <c r="G12" s="88">
        <f>'Maintenance and Operations'!I21</f>
        <v>0</v>
      </c>
      <c r="H12" s="88">
        <f>'Maintenance and Operations'!J21</f>
        <v>0</v>
      </c>
      <c r="I12" s="20"/>
      <c r="J12" s="19"/>
      <c r="K12" s="19"/>
      <c r="L12" s="19"/>
      <c r="M12" s="19"/>
      <c r="N12" s="19"/>
      <c r="O12" s="19"/>
      <c r="P12" s="19"/>
      <c r="Q12" s="19"/>
      <c r="R12" s="19"/>
      <c r="S12" s="19"/>
      <c r="T12" s="19"/>
    </row>
    <row r="13" spans="1:20" s="55" customFormat="1" ht="15" x14ac:dyDescent="0.25">
      <c r="A13" s="15"/>
      <c r="B13" s="89" t="s">
        <v>61</v>
      </c>
      <c r="C13" s="84"/>
      <c r="D13" s="84"/>
      <c r="E13" s="84"/>
      <c r="F13" s="84"/>
      <c r="G13" s="84"/>
      <c r="H13" s="84"/>
      <c r="I13" s="20"/>
      <c r="J13" s="19"/>
      <c r="K13" s="19"/>
      <c r="L13" s="19"/>
      <c r="M13" s="19"/>
      <c r="N13" s="19"/>
      <c r="O13" s="19"/>
      <c r="P13" s="19"/>
      <c r="Q13" s="19"/>
      <c r="R13" s="19"/>
      <c r="S13" s="19"/>
      <c r="T13" s="19"/>
    </row>
    <row r="14" spans="1:20" s="55" customFormat="1" ht="15" x14ac:dyDescent="0.25">
      <c r="A14" s="15"/>
      <c r="B14" s="89" t="s">
        <v>62</v>
      </c>
      <c r="C14" s="84"/>
      <c r="D14" s="84"/>
      <c r="E14" s="84"/>
      <c r="F14" s="84"/>
      <c r="G14" s="84"/>
      <c r="H14" s="84"/>
      <c r="I14" s="20"/>
      <c r="J14" s="19"/>
      <c r="K14" s="19"/>
      <c r="L14" s="19"/>
      <c r="M14" s="19"/>
      <c r="N14" s="19"/>
      <c r="O14" s="19"/>
      <c r="P14" s="19"/>
      <c r="Q14" s="19"/>
      <c r="R14" s="19"/>
      <c r="S14" s="19"/>
      <c r="T14" s="19"/>
    </row>
    <row r="15" spans="1:20" s="55" customFormat="1" ht="15" x14ac:dyDescent="0.25">
      <c r="A15" s="15"/>
      <c r="B15" s="89" t="s">
        <v>63</v>
      </c>
      <c r="C15" s="84"/>
      <c r="D15" s="84"/>
      <c r="E15" s="84"/>
      <c r="F15" s="84"/>
      <c r="G15" s="84"/>
      <c r="H15" s="84"/>
      <c r="I15" s="20"/>
      <c r="J15" s="19"/>
      <c r="K15" s="19"/>
      <c r="L15" s="19"/>
      <c r="M15" s="19"/>
      <c r="N15" s="19"/>
      <c r="O15" s="19"/>
      <c r="P15" s="19"/>
      <c r="Q15" s="19"/>
      <c r="R15" s="19"/>
      <c r="S15" s="19"/>
      <c r="T15" s="19"/>
    </row>
    <row r="16" spans="1:20" s="55" customFormat="1" ht="15" x14ac:dyDescent="0.25">
      <c r="A16" s="15"/>
      <c r="B16" s="20"/>
      <c r="C16" s="20"/>
      <c r="D16" s="20"/>
      <c r="E16" s="20"/>
      <c r="F16" s="20"/>
      <c r="G16" s="20"/>
      <c r="H16" s="20"/>
      <c r="I16" s="20"/>
      <c r="J16" s="19"/>
      <c r="K16" s="19"/>
      <c r="L16" s="19"/>
      <c r="M16" s="19"/>
      <c r="N16" s="19"/>
      <c r="O16" s="19"/>
      <c r="P16" s="19"/>
      <c r="Q16" s="19"/>
      <c r="R16" s="19"/>
      <c r="S16" s="19"/>
      <c r="T16" s="19"/>
    </row>
    <row r="17" spans="1:20" s="55" customFormat="1" ht="15" x14ac:dyDescent="0.25">
      <c r="A17" s="15"/>
      <c r="B17" s="20"/>
      <c r="C17" s="20"/>
      <c r="D17" s="20"/>
      <c r="E17" s="20"/>
      <c r="F17" s="20"/>
      <c r="G17" s="20"/>
      <c r="H17" s="20"/>
      <c r="I17" s="20"/>
      <c r="J17" s="19"/>
      <c r="K17" s="19"/>
      <c r="L17" s="19"/>
      <c r="M17" s="19"/>
      <c r="N17" s="19"/>
      <c r="O17" s="19"/>
      <c r="P17" s="19"/>
      <c r="Q17" s="19"/>
      <c r="R17" s="19"/>
      <c r="S17" s="19"/>
      <c r="T17" s="19"/>
    </row>
    <row r="18" spans="1:20" ht="18.75" x14ac:dyDescent="0.25">
      <c r="B18" s="92" t="s">
        <v>71</v>
      </c>
      <c r="D18" s="23"/>
      <c r="E18" s="23"/>
      <c r="F18" s="23"/>
      <c r="G18" s="23"/>
      <c r="H18" s="23"/>
      <c r="I18" s="23"/>
      <c r="J18" s="23"/>
    </row>
    <row r="19" spans="1:20" x14ac:dyDescent="0.2">
      <c r="B19" s="98" t="s">
        <v>65</v>
      </c>
      <c r="C19" s="82">
        <v>3</v>
      </c>
      <c r="H19" s="23"/>
      <c r="I19" s="23"/>
      <c r="J19" s="23"/>
    </row>
    <row r="20" spans="1:20" x14ac:dyDescent="0.2">
      <c r="B20" s="98" t="s">
        <v>53</v>
      </c>
      <c r="C20" s="83">
        <f>C15</f>
        <v>0</v>
      </c>
      <c r="D20" s="54"/>
      <c r="E20" s="54"/>
      <c r="F20" s="54"/>
      <c r="G20" s="54"/>
      <c r="H20" s="23"/>
      <c r="I20" s="23"/>
    </row>
    <row r="21" spans="1:20" s="54" customFormat="1" x14ac:dyDescent="0.2">
      <c r="B21" s="98" t="s">
        <v>54</v>
      </c>
      <c r="C21" s="85">
        <f>2080/12</f>
        <v>173.33333333333334</v>
      </c>
      <c r="H21" s="23"/>
      <c r="I21" s="23"/>
    </row>
    <row r="22" spans="1:20" s="54" customFormat="1" x14ac:dyDescent="0.2">
      <c r="B22" s="98" t="s">
        <v>37</v>
      </c>
      <c r="C22" s="90">
        <f>C19*C20*C21</f>
        <v>0</v>
      </c>
      <c r="H22" s="23"/>
      <c r="I22" s="23"/>
    </row>
    <row r="23" spans="1:20" s="54" customFormat="1" x14ac:dyDescent="0.2">
      <c r="B23" s="98" t="s">
        <v>70</v>
      </c>
      <c r="C23" s="49">
        <f>C19*C20*C21*3</f>
        <v>0</v>
      </c>
      <c r="H23" s="23"/>
      <c r="I23" s="23"/>
    </row>
    <row r="24" spans="1:20" ht="45.6" customHeight="1" x14ac:dyDescent="0.2">
      <c r="B24" s="112" t="s">
        <v>100</v>
      </c>
      <c r="C24" s="112"/>
      <c r="D24" s="112"/>
      <c r="E24" s="112"/>
      <c r="F24" s="112"/>
      <c r="G24" s="54"/>
      <c r="H24" s="23"/>
      <c r="I24" s="23"/>
    </row>
    <row r="25" spans="1:20" s="54" customFormat="1" x14ac:dyDescent="0.2">
      <c r="B25" s="86"/>
      <c r="C25" s="86"/>
      <c r="D25" s="86"/>
      <c r="E25" s="86"/>
      <c r="F25" s="86"/>
      <c r="G25" s="86"/>
      <c r="H25" s="23"/>
      <c r="I25" s="23"/>
    </row>
    <row r="26" spans="1:20" s="54" customFormat="1" x14ac:dyDescent="0.2">
      <c r="D26" s="23"/>
      <c r="E26" s="23"/>
      <c r="F26" s="23"/>
      <c r="G26" s="23"/>
      <c r="H26" s="23"/>
      <c r="I26" s="23"/>
    </row>
    <row r="27" spans="1:20" ht="15.75" x14ac:dyDescent="0.25">
      <c r="B27" s="93" t="s">
        <v>68</v>
      </c>
      <c r="C27" s="23"/>
      <c r="D27" s="23"/>
      <c r="E27" s="23"/>
      <c r="F27" s="23"/>
      <c r="G27" s="23"/>
      <c r="H27" s="23"/>
      <c r="I27" s="23"/>
    </row>
    <row r="28" spans="1:20" s="54" customFormat="1" x14ac:dyDescent="0.2">
      <c r="B28" s="74"/>
      <c r="C28" s="23"/>
      <c r="D28" s="23"/>
      <c r="E28" s="23"/>
      <c r="F28" s="23"/>
      <c r="G28" s="23"/>
      <c r="H28" s="23"/>
      <c r="I28" s="23"/>
    </row>
    <row r="29" spans="1:20" s="54" customFormat="1" x14ac:dyDescent="0.2">
      <c r="B29" s="95" t="s">
        <v>85</v>
      </c>
      <c r="C29" s="23"/>
      <c r="D29" s="23"/>
      <c r="E29" s="23"/>
      <c r="F29" s="23"/>
      <c r="G29" s="23"/>
      <c r="H29" s="23"/>
      <c r="I29" s="23"/>
    </row>
    <row r="30" spans="1:20" s="54" customFormat="1" x14ac:dyDescent="0.2">
      <c r="B30" s="98" t="s">
        <v>2</v>
      </c>
      <c r="C30" s="98" t="s">
        <v>80</v>
      </c>
      <c r="D30" s="23"/>
      <c r="E30" s="23"/>
      <c r="F30" s="23"/>
      <c r="G30" s="23"/>
      <c r="H30" s="23"/>
      <c r="I30" s="23"/>
    </row>
    <row r="31" spans="1:20" s="54" customFormat="1" x14ac:dyDescent="0.2">
      <c r="B31" s="96" t="s">
        <v>61</v>
      </c>
      <c r="C31" s="97">
        <v>0.25</v>
      </c>
      <c r="D31" s="23"/>
      <c r="E31" s="23"/>
      <c r="F31" s="23"/>
      <c r="G31" s="23"/>
      <c r="H31" s="23"/>
      <c r="I31" s="23"/>
    </row>
    <row r="32" spans="1:20" s="54" customFormat="1" x14ac:dyDescent="0.2">
      <c r="B32" s="96" t="s">
        <v>62</v>
      </c>
      <c r="C32" s="97">
        <v>0.25</v>
      </c>
      <c r="D32" s="23"/>
      <c r="E32" s="23"/>
      <c r="F32" s="23"/>
      <c r="G32" s="23"/>
      <c r="H32" s="23"/>
      <c r="I32" s="23"/>
    </row>
    <row r="33" spans="2:10" s="54" customFormat="1" x14ac:dyDescent="0.2">
      <c r="B33" s="96" t="s">
        <v>79</v>
      </c>
      <c r="C33" s="97">
        <v>0.5</v>
      </c>
      <c r="D33" s="23"/>
      <c r="E33" s="23"/>
      <c r="F33" s="23"/>
      <c r="G33" s="23"/>
      <c r="H33" s="23"/>
      <c r="I33" s="23"/>
    </row>
    <row r="34" spans="2:10" s="54" customFormat="1" x14ac:dyDescent="0.2">
      <c r="B34" s="74"/>
      <c r="C34" s="23"/>
      <c r="D34" s="23"/>
      <c r="E34" s="23"/>
      <c r="F34" s="23"/>
      <c r="G34" s="23"/>
      <c r="H34" s="23"/>
      <c r="I34" s="23"/>
    </row>
    <row r="35" spans="2:10" s="54" customFormat="1" x14ac:dyDescent="0.2">
      <c r="B35" s="95" t="s">
        <v>82</v>
      </c>
      <c r="C35" s="23"/>
      <c r="D35" s="23"/>
      <c r="E35" s="23"/>
      <c r="F35" s="23"/>
      <c r="G35" s="23"/>
      <c r="H35" s="23"/>
      <c r="I35" s="23"/>
    </row>
    <row r="36" spans="2:10" ht="27" x14ac:dyDescent="0.2">
      <c r="B36" s="99" t="s">
        <v>36</v>
      </c>
      <c r="C36" s="99" t="s">
        <v>66</v>
      </c>
      <c r="D36" s="99" t="s">
        <v>84</v>
      </c>
      <c r="E36" s="99" t="s">
        <v>37</v>
      </c>
      <c r="F36" s="99" t="s">
        <v>38</v>
      </c>
      <c r="G36" s="23"/>
      <c r="H36" s="23"/>
      <c r="I36" s="23"/>
    </row>
    <row r="37" spans="2:10" ht="14.25" x14ac:dyDescent="0.2">
      <c r="B37" s="68" t="s">
        <v>67</v>
      </c>
      <c r="C37" s="27">
        <v>800</v>
      </c>
      <c r="D37" s="83">
        <f>SUMPRODUCT(C13:C15,C31:C33)</f>
        <v>0</v>
      </c>
      <c r="E37" s="90">
        <f>D37*C37</f>
        <v>0</v>
      </c>
      <c r="F37" s="49">
        <f>E37*9</f>
        <v>0</v>
      </c>
      <c r="G37" s="23"/>
      <c r="H37" s="23"/>
      <c r="I37" s="23"/>
    </row>
    <row r="38" spans="2:10" x14ac:dyDescent="0.2">
      <c r="B38" s="68" t="s">
        <v>11</v>
      </c>
      <c r="C38" s="27">
        <v>800</v>
      </c>
      <c r="D38" s="83">
        <f>SUMPRODUCT(D13:D15,C31:C33)</f>
        <v>0</v>
      </c>
      <c r="E38" s="90">
        <f t="shared" ref="E38:E42" si="0">D38*C38</f>
        <v>0</v>
      </c>
      <c r="F38" s="49">
        <f t="shared" ref="F38:F42" si="1">E38*12</f>
        <v>0</v>
      </c>
      <c r="G38" s="23"/>
      <c r="H38" s="23"/>
      <c r="I38" s="23"/>
    </row>
    <row r="39" spans="2:10" x14ac:dyDescent="0.2">
      <c r="B39" s="68" t="s">
        <v>30</v>
      </c>
      <c r="C39" s="27">
        <v>100</v>
      </c>
      <c r="D39" s="83">
        <f>SUMPRODUCT(E$13:E$15,$C$31:$C$33)</f>
        <v>0</v>
      </c>
      <c r="E39" s="90">
        <f t="shared" si="0"/>
        <v>0</v>
      </c>
      <c r="F39" s="49">
        <f t="shared" si="1"/>
        <v>0</v>
      </c>
      <c r="G39" s="23"/>
      <c r="H39" s="23"/>
      <c r="I39" s="23"/>
    </row>
    <row r="40" spans="2:10" s="54" customFormat="1" x14ac:dyDescent="0.2">
      <c r="B40" s="68" t="s">
        <v>29</v>
      </c>
      <c r="C40" s="27">
        <v>100</v>
      </c>
      <c r="D40" s="83">
        <f>SUMPRODUCT(F$13:F$15,$C$31:$C$33)</f>
        <v>0</v>
      </c>
      <c r="E40" s="90">
        <f t="shared" si="0"/>
        <v>0</v>
      </c>
      <c r="F40" s="49">
        <f t="shared" si="1"/>
        <v>0</v>
      </c>
      <c r="G40" s="23"/>
      <c r="H40" s="23"/>
      <c r="I40" s="23"/>
    </row>
    <row r="41" spans="2:10" s="54" customFormat="1" x14ac:dyDescent="0.2">
      <c r="B41" s="68" t="s">
        <v>87</v>
      </c>
      <c r="C41" s="27">
        <v>100</v>
      </c>
      <c r="D41" s="83">
        <f>SUMPRODUCT(F$13:F$15,$C$31:$C$33)</f>
        <v>0</v>
      </c>
      <c r="E41" s="90">
        <f t="shared" si="0"/>
        <v>0</v>
      </c>
      <c r="F41" s="49">
        <f t="shared" si="1"/>
        <v>0</v>
      </c>
      <c r="G41" s="23"/>
      <c r="H41" s="23"/>
      <c r="I41" s="23"/>
    </row>
    <row r="42" spans="2:10" x14ac:dyDescent="0.2">
      <c r="B42" s="68" t="s">
        <v>88</v>
      </c>
      <c r="C42" s="27">
        <v>100</v>
      </c>
      <c r="D42" s="83">
        <f>SUMPRODUCT(F$13:F$15,$C$31:$C$33)</f>
        <v>0</v>
      </c>
      <c r="E42" s="90">
        <f t="shared" si="0"/>
        <v>0</v>
      </c>
      <c r="F42" s="49">
        <f t="shared" si="1"/>
        <v>0</v>
      </c>
      <c r="G42" s="23"/>
      <c r="H42" s="23"/>
      <c r="I42" s="23"/>
    </row>
    <row r="43" spans="2:10" ht="90.6" customHeight="1" x14ac:dyDescent="0.2">
      <c r="B43" s="124" t="s">
        <v>81</v>
      </c>
      <c r="C43" s="124"/>
      <c r="D43" s="124"/>
      <c r="E43" s="124"/>
      <c r="F43" s="124"/>
      <c r="G43" s="23"/>
      <c r="H43" s="23"/>
      <c r="I43" s="23"/>
    </row>
    <row r="44" spans="2:10" x14ac:dyDescent="0.2">
      <c r="D44" s="23"/>
      <c r="E44" s="23"/>
      <c r="F44" s="23"/>
      <c r="G44" s="23"/>
      <c r="H44" s="23"/>
      <c r="I44" s="23"/>
    </row>
    <row r="45" spans="2:10" x14ac:dyDescent="0.2">
      <c r="B45" s="23"/>
      <c r="C45" s="23"/>
      <c r="D45" s="23"/>
      <c r="E45" s="23"/>
      <c r="F45" s="23"/>
      <c r="G45" s="23"/>
      <c r="H45" s="23"/>
      <c r="I45" s="23"/>
    </row>
    <row r="46" spans="2:10" x14ac:dyDescent="0.2">
      <c r="B46" s="23"/>
      <c r="C46" s="23"/>
      <c r="D46" s="23"/>
      <c r="E46" s="23"/>
      <c r="F46" s="23"/>
      <c r="G46" s="23"/>
      <c r="H46" s="23"/>
      <c r="I46" s="23"/>
    </row>
    <row r="47" spans="2:10" x14ac:dyDescent="0.2">
      <c r="B47" s="23"/>
      <c r="C47" s="23"/>
      <c r="D47" s="23"/>
      <c r="E47" s="23"/>
      <c r="F47" s="23"/>
      <c r="G47" s="23"/>
      <c r="H47" s="23"/>
      <c r="I47" s="23"/>
      <c r="J47" s="23"/>
    </row>
    <row r="48" spans="2:10" x14ac:dyDescent="0.2">
      <c r="B48" s="23"/>
      <c r="C48" s="23"/>
      <c r="D48" s="23"/>
      <c r="E48" s="23"/>
      <c r="F48" s="23"/>
      <c r="G48" s="23"/>
      <c r="H48" s="23"/>
      <c r="I48" s="23"/>
      <c r="J48" s="23"/>
    </row>
    <row r="49" spans="2:10" x14ac:dyDescent="0.2">
      <c r="B49" s="23"/>
      <c r="C49" s="23"/>
      <c r="D49" s="23"/>
      <c r="E49" s="23"/>
      <c r="F49" s="23"/>
      <c r="G49" s="23"/>
      <c r="H49" s="23"/>
      <c r="I49" s="23"/>
      <c r="J49" s="23"/>
    </row>
    <row r="50" spans="2:10" x14ac:dyDescent="0.2">
      <c r="B50" s="23"/>
      <c r="C50" s="23"/>
      <c r="D50" s="23"/>
      <c r="E50" s="23"/>
      <c r="F50" s="23"/>
      <c r="G50" s="23"/>
      <c r="H50" s="23"/>
      <c r="I50" s="23"/>
      <c r="J50" s="23"/>
    </row>
    <row r="51" spans="2:10" x14ac:dyDescent="0.2">
      <c r="B51" s="23"/>
      <c r="C51" s="23"/>
      <c r="D51" s="23"/>
      <c r="E51" s="23"/>
      <c r="F51" s="23"/>
      <c r="G51" s="23"/>
      <c r="H51" s="23"/>
      <c r="I51" s="23"/>
      <c r="J51" s="23"/>
    </row>
    <row r="52" spans="2:10" x14ac:dyDescent="0.2">
      <c r="B52" s="23"/>
      <c r="C52" s="23"/>
      <c r="D52" s="23"/>
      <c r="E52" s="23"/>
      <c r="F52" s="23"/>
      <c r="G52" s="23"/>
      <c r="H52" s="23"/>
      <c r="I52" s="23"/>
      <c r="J52" s="23"/>
    </row>
    <row r="53" spans="2:10" x14ac:dyDescent="0.2">
      <c r="B53" s="23"/>
      <c r="C53" s="23"/>
      <c r="D53" s="23"/>
      <c r="E53" s="23"/>
      <c r="F53" s="23"/>
      <c r="G53" s="23"/>
      <c r="H53" s="23"/>
      <c r="I53" s="23"/>
      <c r="J53" s="23"/>
    </row>
    <row r="54" spans="2:10" x14ac:dyDescent="0.2">
      <c r="B54" s="23"/>
      <c r="C54" s="23"/>
      <c r="D54" s="23"/>
      <c r="E54" s="23"/>
      <c r="F54" s="23"/>
      <c r="G54" s="23"/>
      <c r="H54" s="23"/>
      <c r="I54" s="23"/>
      <c r="J54" s="23"/>
    </row>
    <row r="55" spans="2:10" x14ac:dyDescent="0.2">
      <c r="B55" s="23"/>
      <c r="C55" s="23"/>
      <c r="D55" s="23"/>
      <c r="E55" s="23"/>
      <c r="F55" s="23"/>
      <c r="G55" s="23"/>
      <c r="H55" s="23"/>
      <c r="I55" s="23"/>
      <c r="J55" s="23"/>
    </row>
    <row r="56" spans="2:10" x14ac:dyDescent="0.2">
      <c r="B56" s="23"/>
      <c r="C56" s="23"/>
      <c r="D56" s="23"/>
      <c r="E56" s="23"/>
      <c r="F56" s="23"/>
      <c r="G56" s="23"/>
      <c r="H56" s="23"/>
      <c r="I56" s="23"/>
      <c r="J56" s="23"/>
    </row>
    <row r="57" spans="2:10" x14ac:dyDescent="0.2">
      <c r="B57" s="23"/>
      <c r="C57" s="23"/>
      <c r="D57" s="23"/>
      <c r="E57" s="23"/>
      <c r="F57" s="23"/>
      <c r="G57" s="23"/>
      <c r="H57" s="23"/>
      <c r="I57" s="23"/>
      <c r="J57" s="23"/>
    </row>
    <row r="58" spans="2:10" x14ac:dyDescent="0.2">
      <c r="B58" s="23"/>
      <c r="C58" s="23"/>
      <c r="D58" s="23"/>
      <c r="E58" s="23"/>
      <c r="F58" s="23"/>
      <c r="G58" s="23"/>
      <c r="H58" s="23"/>
      <c r="I58" s="23"/>
      <c r="J58" s="23"/>
    </row>
    <row r="59" spans="2:10" x14ac:dyDescent="0.2">
      <c r="B59" s="23"/>
      <c r="C59" s="23"/>
    </row>
    <row r="60" spans="2:10" x14ac:dyDescent="0.2">
      <c r="B60" s="23"/>
      <c r="C60" s="23"/>
    </row>
    <row r="61" spans="2:10" x14ac:dyDescent="0.2">
      <c r="B61" s="23"/>
      <c r="C61" s="23"/>
    </row>
    <row r="62" spans="2:10" x14ac:dyDescent="0.2">
      <c r="B62" s="23"/>
      <c r="C62" s="23"/>
    </row>
    <row r="63" spans="2:10" x14ac:dyDescent="0.2">
      <c r="B63" s="23"/>
      <c r="C63" s="23"/>
    </row>
    <row r="64" spans="2:10" x14ac:dyDescent="0.2">
      <c r="B64" s="23"/>
      <c r="C64" s="23"/>
    </row>
    <row r="65" spans="2:3" x14ac:dyDescent="0.2">
      <c r="B65" s="23"/>
      <c r="C65" s="23"/>
    </row>
    <row r="66" spans="2:3" x14ac:dyDescent="0.2">
      <c r="B66" s="23"/>
      <c r="C66" s="23"/>
    </row>
    <row r="67" spans="2:3" x14ac:dyDescent="0.2">
      <c r="B67" s="23"/>
      <c r="C67" s="23"/>
    </row>
    <row r="68" spans="2:3" x14ac:dyDescent="0.2">
      <c r="B68" s="23"/>
      <c r="C68" s="23"/>
    </row>
    <row r="69" spans="2:3" x14ac:dyDescent="0.2">
      <c r="B69" s="23"/>
      <c r="C69" s="23"/>
    </row>
    <row r="70" spans="2:3" x14ac:dyDescent="0.2">
      <c r="B70" s="23"/>
      <c r="C70" s="23"/>
    </row>
    <row r="71" spans="2:3" x14ac:dyDescent="0.2">
      <c r="B71" s="23"/>
      <c r="C71" s="23"/>
    </row>
    <row r="72" spans="2:3" x14ac:dyDescent="0.2">
      <c r="B72" s="23"/>
      <c r="C72" s="23"/>
    </row>
    <row r="73" spans="2:3" x14ac:dyDescent="0.2">
      <c r="B73" s="23"/>
      <c r="C73" s="23"/>
    </row>
    <row r="74" spans="2:3" x14ac:dyDescent="0.2">
      <c r="B74" s="23"/>
      <c r="C74" s="23"/>
    </row>
    <row r="75" spans="2:3" x14ac:dyDescent="0.2">
      <c r="B75" s="23"/>
      <c r="C75" s="23"/>
    </row>
    <row r="76" spans="2:3" x14ac:dyDescent="0.2">
      <c r="B76" s="23"/>
      <c r="C76" s="23"/>
    </row>
    <row r="77" spans="2:3" x14ac:dyDescent="0.2">
      <c r="B77" s="23"/>
      <c r="C77" s="23"/>
    </row>
    <row r="78" spans="2:3" x14ac:dyDescent="0.2">
      <c r="B78" s="23"/>
      <c r="C78" s="23"/>
    </row>
    <row r="79" spans="2:3" x14ac:dyDescent="0.2">
      <c r="B79" s="23"/>
      <c r="C79" s="23"/>
    </row>
    <row r="80" spans="2:3" x14ac:dyDescent="0.2">
      <c r="B80" s="23"/>
      <c r="C80" s="23"/>
    </row>
    <row r="81" spans="2:3" x14ac:dyDescent="0.2">
      <c r="B81" s="23"/>
      <c r="C81" s="23"/>
    </row>
    <row r="82" spans="2:3" x14ac:dyDescent="0.2">
      <c r="B82" s="23"/>
      <c r="C82" s="23"/>
    </row>
    <row r="83" spans="2:3" x14ac:dyDescent="0.2">
      <c r="B83" s="23"/>
      <c r="C83" s="23"/>
    </row>
    <row r="84" spans="2:3" x14ac:dyDescent="0.2">
      <c r="B84" s="23"/>
      <c r="C84" s="23"/>
    </row>
    <row r="85" spans="2:3" x14ac:dyDescent="0.2">
      <c r="B85" s="23"/>
      <c r="C85" s="23"/>
    </row>
    <row r="86" spans="2:3" x14ac:dyDescent="0.2">
      <c r="B86" s="23"/>
      <c r="C86" s="23"/>
    </row>
    <row r="87" spans="2:3" x14ac:dyDescent="0.2">
      <c r="B87" s="23"/>
      <c r="C87" s="23"/>
    </row>
    <row r="88" spans="2:3" x14ac:dyDescent="0.2">
      <c r="B88" s="23"/>
      <c r="C88" s="23"/>
    </row>
    <row r="89" spans="2:3" x14ac:dyDescent="0.2">
      <c r="B89" s="23"/>
      <c r="C89" s="23"/>
    </row>
    <row r="90" spans="2:3" x14ac:dyDescent="0.2">
      <c r="B90" s="23"/>
      <c r="C90" s="23"/>
    </row>
    <row r="91" spans="2:3" x14ac:dyDescent="0.2">
      <c r="B91" s="23"/>
      <c r="C91" s="23"/>
    </row>
    <row r="92" spans="2:3" x14ac:dyDescent="0.2">
      <c r="B92" s="23"/>
      <c r="C92" s="23"/>
    </row>
    <row r="93" spans="2:3" x14ac:dyDescent="0.2">
      <c r="B93" s="23"/>
      <c r="C93" s="23"/>
    </row>
    <row r="94" spans="2:3" x14ac:dyDescent="0.2">
      <c r="B94" s="23"/>
      <c r="C94" s="23"/>
    </row>
    <row r="95" spans="2:3" x14ac:dyDescent="0.2">
      <c r="B95" s="23"/>
      <c r="C95" s="23"/>
    </row>
    <row r="96" spans="2:3" x14ac:dyDescent="0.2">
      <c r="B96" s="23"/>
      <c r="C96" s="23"/>
    </row>
  </sheetData>
  <sheetProtection algorithmName="SHA-512" hashValue="YlCCA/PEdqPzWxFqIXGcv+sbO0TLYG4hyMX7OowwtcnjQQe23+BveemwYPuX+/cYMd0OPLVuXtjTv7tXn4svQA==" saltValue="32yykhxyV1dMeMUv6sQFCQ==" spinCount="100000" sheet="1" objects="1" scenarios="1"/>
  <protectedRanges>
    <protectedRange sqref="A13:XFD15" name="Range1"/>
  </protectedRanges>
  <mergeCells count="4">
    <mergeCell ref="B43:F43"/>
    <mergeCell ref="B24:F24"/>
    <mergeCell ref="B5:H5"/>
    <mergeCell ref="B6:H6"/>
  </mergeCells>
  <phoneticPr fontId="5" type="noConversion"/>
  <printOptions horizontalCentered="1"/>
  <pageMargins left="0" right="0" top="0.74" bottom="0.5" header="0" footer="0"/>
  <pageSetup scale="70" orientation="landscape"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5</vt:i4>
      </vt:variant>
      <vt:variant>
        <vt:lpstr>Named Ranges</vt:lpstr>
      </vt:variant>
      <vt:variant>
        <vt:i4>4</vt:i4>
      </vt:variant>
    </vt:vector>
  </HeadingPairs>
  <TitlesOfParts>
    <vt:vector baseType="lpstr" size="9">
      <vt:lpstr>Title</vt:lpstr>
      <vt:lpstr>Summary</vt:lpstr>
      <vt:lpstr>Start-Up Costs</vt:lpstr>
      <vt:lpstr>Maintenance and Operations</vt:lpstr>
      <vt:lpstr>Enhancements</vt:lpstr>
      <vt:lpstr>Enhancements!Print_Area</vt:lpstr>
      <vt:lpstr>'Maintenance and Operations'!Print_Area</vt:lpstr>
      <vt:lpstr>'Start-Up Costs'!Print_Area</vt:lpstr>
      <vt:lpstr>Summary!Print_Area</vt:lpstr>
    </vt:vector>
  </TitlesOfParts>
  <LinksUpToDate>false</LinksUpToDate>
  <SharedDoc>false</SharedDoc>
  <HyperlinksChanged>false</HyperlinksChanged>
  <AppVersion>15.0300</AppVersion>
  <Company/>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