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6980" windowHeight="9150"/>
  </bookViews>
  <sheets>
    <sheet name="Heart Pressure Tracker" sheetId="2" r:id="rId1"/>
    <sheet name="Calculations" sheetId="1" r:id="rId2"/>
    <sheet name="PSW_Sheet" sheetId="3" state="veryHidden" r:id="rId3"/>
  </sheets>
  <definedNames>
    <definedName name="Avg_Dia">Calculations!$M$13</definedName>
    <definedName name="Avg_Pulse">Calculations!$N$13</definedName>
    <definedName name="Avg_Sys">Calculations!$L$13</definedName>
    <definedName name="D_11">'Heart Pressure Tracker'!$I$7</definedName>
    <definedName name="D_12">'Heart Pressure Tracker'!$I$8</definedName>
    <definedName name="D_21">'Heart Pressure Tracker'!$I$10</definedName>
    <definedName name="D_22">'Heart Pressure Tracker'!$I$11</definedName>
    <definedName name="D_31">'Heart Pressure Tracker'!$I$13</definedName>
    <definedName name="D_32">'Heart Pressure Tracker'!$I$14</definedName>
    <definedName name="D_41">'Heart Pressure Tracker'!$I$16</definedName>
    <definedName name="D_42">'Heart Pressure Tracker'!$I$17</definedName>
    <definedName name="D_51">'Heart Pressure Tracker'!$I$19</definedName>
    <definedName name="D_52">'Heart Pressure Tracker'!$I$20</definedName>
    <definedName name="D_61">'Heart Pressure Tracker'!$I$22</definedName>
    <definedName name="D_62">'Heart Pressure Tracker'!$I$23</definedName>
    <definedName name="D_71">'Heart Pressure Tracker'!$I$25</definedName>
    <definedName name="D_72">'Heart Pressure Tracker'!$I$26</definedName>
    <definedName name="Hyp1_Dia_Lower">Calculations!$V$6</definedName>
    <definedName name="Hyp1_Dia_Upper">Calculations!$W$6</definedName>
    <definedName name="Hyp1_Sys_Lower">Calculations!$S$6</definedName>
    <definedName name="Hyp1_Sys_Upper">Calculations!$T$6</definedName>
    <definedName name="Hyp2_Dia_Lower">Calculations!$AB$6</definedName>
    <definedName name="Hyp2_Sys_Lower">Calculations!$Y$6</definedName>
    <definedName name="Hypo_Dia">Calculations!$J$6</definedName>
    <definedName name="Hypo_Sys">Calculations!$G$6</definedName>
    <definedName name="Measure_Nb">Calculations!$I$9</definedName>
    <definedName name="Pre_Dia_Lower">Calculations!$P$6</definedName>
    <definedName name="Pre_Dia_Upper">Calculations!$Q$6</definedName>
    <definedName name="Pre_Sys_Lower">Calculations!$M$6</definedName>
    <definedName name="Pre_Sys_Upper">Calculations!$N$6</definedName>
    <definedName name="PSW_CALCULATE_0" hidden="1">'Heart Pressure Tracker'!$AB$2</definedName>
    <definedName name="PSW_SAVE_0" hidden="1">'Heart Pressure Tracker'!$AB$3</definedName>
    <definedName name="PSWInput_0_0" hidden="1">'Heart Pressure Tracker'!$C$5</definedName>
    <definedName name="PSWInput_0_1" hidden="1">'Heart Pressure Tracker'!$F$7</definedName>
    <definedName name="PSWInput_0_10" hidden="1">'Heart Pressure Tracker'!$I$13</definedName>
    <definedName name="PSWInput_0_11" hidden="1">'Heart Pressure Tracker'!$F$14</definedName>
    <definedName name="PSWInput_0_12" hidden="1">'Heart Pressure Tracker'!$I$14</definedName>
    <definedName name="PSWInput_0_13" hidden="1">'Heart Pressure Tracker'!$F$16</definedName>
    <definedName name="PSWInput_0_14" hidden="1">'Heart Pressure Tracker'!$I$16</definedName>
    <definedName name="PSWInput_0_15" hidden="1">'Heart Pressure Tracker'!$F$17</definedName>
    <definedName name="PSWInput_0_16" hidden="1">'Heart Pressure Tracker'!$I$17</definedName>
    <definedName name="PSWInput_0_17" hidden="1">'Heart Pressure Tracker'!$F$19</definedName>
    <definedName name="PSWInput_0_18" hidden="1">'Heart Pressure Tracker'!$I$19</definedName>
    <definedName name="PSWInput_0_19" hidden="1">'Heart Pressure Tracker'!$F$20</definedName>
    <definedName name="PSWInput_0_2" hidden="1">'Heart Pressure Tracker'!$I$7</definedName>
    <definedName name="PSWInput_0_20" hidden="1">'Heart Pressure Tracker'!$I$20</definedName>
    <definedName name="PSWInput_0_21" hidden="1">'Heart Pressure Tracker'!$F$22</definedName>
    <definedName name="PSWInput_0_22" hidden="1">'Heart Pressure Tracker'!$I$22</definedName>
    <definedName name="PSWInput_0_23" hidden="1">'Heart Pressure Tracker'!$F$23</definedName>
    <definedName name="PSWInput_0_24" hidden="1">'Heart Pressure Tracker'!$I$23</definedName>
    <definedName name="PSWInput_0_25" hidden="1">'Heart Pressure Tracker'!$F$25</definedName>
    <definedName name="PSWInput_0_26" hidden="1">'Heart Pressure Tracker'!$I$25</definedName>
    <definedName name="PSWInput_0_27" hidden="1">'Heart Pressure Tracker'!$F$26</definedName>
    <definedName name="PSWInput_0_28" hidden="1">'Heart Pressure Tracker'!$I$26</definedName>
    <definedName name="PSWInput_0_3" hidden="1">'Heart Pressure Tracker'!$F$8</definedName>
    <definedName name="PSWInput_0_4" hidden="1">'Heart Pressure Tracker'!$I$8</definedName>
    <definedName name="PSWInput_0_5" hidden="1">'Heart Pressure Tracker'!$F$10</definedName>
    <definedName name="PSWInput_0_6" hidden="1">'Heart Pressure Tracker'!$I$10</definedName>
    <definedName name="PSWInput_0_7" hidden="1">'Heart Pressure Tracker'!$F$11</definedName>
    <definedName name="PSWInput_0_8" hidden="1">'Heart Pressure Tracker'!$I$11</definedName>
    <definedName name="PSWInput_0_9" hidden="1">'Heart Pressure Tracker'!$F$13</definedName>
    <definedName name="PSWOutput_0" hidden="1">'Heart Pressure Tracker'!$B$1:$AD$30</definedName>
    <definedName name="PSWSavingCell_0" hidden="1">'Heart Pressure Tracker'!$C$5</definedName>
    <definedName name="PSWSavingCell_1" hidden="1">Calculations!$L$13</definedName>
    <definedName name="PSWSavingCell_10" hidden="1">'Heart Pressure Tracker'!$F$11</definedName>
    <definedName name="PSWSavingCell_11" hidden="1">'Heart Pressure Tracker'!$I$11</definedName>
    <definedName name="PSWSavingCell_12" hidden="1">'Heart Pressure Tracker'!$F$13</definedName>
    <definedName name="PSWSavingCell_13" hidden="1">'Heart Pressure Tracker'!$I$13</definedName>
    <definedName name="PSWSavingCell_14" hidden="1">'Heart Pressure Tracker'!$F$14</definedName>
    <definedName name="PSWSavingCell_15" hidden="1">'Heart Pressure Tracker'!$I$14</definedName>
    <definedName name="PSWSavingCell_16" hidden="1">'Heart Pressure Tracker'!$F$16</definedName>
    <definedName name="PSWSavingCell_17" hidden="1">'Heart Pressure Tracker'!$I$16</definedName>
    <definedName name="PSWSavingCell_18" hidden="1">'Heart Pressure Tracker'!$F$17</definedName>
    <definedName name="PSWSavingCell_19" hidden="1">'Heart Pressure Tracker'!$I$17</definedName>
    <definedName name="PSWSavingCell_2" hidden="1">Calculations!$M$13</definedName>
    <definedName name="PSWSavingCell_20" hidden="1">'Heart Pressure Tracker'!$F$19</definedName>
    <definedName name="PSWSavingCell_21" hidden="1">'Heart Pressure Tracker'!$I$19</definedName>
    <definedName name="PSWSavingCell_22" hidden="1">'Heart Pressure Tracker'!$F$20</definedName>
    <definedName name="PSWSavingCell_23" hidden="1">'Heart Pressure Tracker'!$I$20</definedName>
    <definedName name="PSWSavingCell_24" hidden="1">'Heart Pressure Tracker'!$F$22</definedName>
    <definedName name="PSWSavingCell_25" hidden="1">'Heart Pressure Tracker'!$I$22</definedName>
    <definedName name="PSWSavingCell_26" hidden="1">'Heart Pressure Tracker'!$F$23</definedName>
    <definedName name="PSWSavingCell_27" hidden="1">'Heart Pressure Tracker'!$I$23</definedName>
    <definedName name="PSWSavingCell_28" hidden="1">'Heart Pressure Tracker'!$F$25</definedName>
    <definedName name="PSWSavingCell_29" hidden="1">'Heart Pressure Tracker'!$I$25</definedName>
    <definedName name="PSWSavingCell_3" hidden="1">Calculations!$N$13</definedName>
    <definedName name="PSWSavingCell_30" hidden="1">'Heart Pressure Tracker'!$F$26</definedName>
    <definedName name="PSWSavingCell_31" hidden="1">'Heart Pressure Tracker'!$I$26</definedName>
    <definedName name="PSWSavingCell_4" hidden="1">'Heart Pressure Tracker'!$F$7</definedName>
    <definedName name="PSWSavingCell_5" hidden="1">'Heart Pressure Tracker'!$I$7</definedName>
    <definedName name="PSWSavingCell_6" hidden="1">'Heart Pressure Tracker'!$F$8</definedName>
    <definedName name="PSWSavingCell_7" hidden="1">'Heart Pressure Tracker'!$I$8</definedName>
    <definedName name="PSWSavingCell_8" hidden="1">'Heart Pressure Tracker'!$F$10</definedName>
    <definedName name="PSWSavingCell_9" hidden="1">'Heart Pressure Tracker'!$I$10</definedName>
    <definedName name="Pulse_Table">Calculations!$C$4:$D$6</definedName>
    <definedName name="S_11">'Heart Pressure Tracker'!$F$7</definedName>
    <definedName name="S_12">'Heart Pressure Tracker'!$F$8</definedName>
    <definedName name="S_21">'Heart Pressure Tracker'!$F$10</definedName>
    <definedName name="S_22">'Heart Pressure Tracker'!$F$11</definedName>
    <definedName name="S_31">'Heart Pressure Tracker'!$F$13</definedName>
    <definedName name="S_32">'Heart Pressure Tracker'!$F$14</definedName>
    <definedName name="S_41">'Heart Pressure Tracker'!$F$16</definedName>
    <definedName name="S_42">'Heart Pressure Tracker'!$F$17</definedName>
    <definedName name="S_51">'Heart Pressure Tracker'!$F$19</definedName>
    <definedName name="S_52">'Heart Pressure Tracker'!$F$20</definedName>
    <definedName name="S_61">'Heart Pressure Tracker'!$F$22</definedName>
    <definedName name="S_62">'Heart Pressure Tracker'!$F$23</definedName>
    <definedName name="S_71">'Heart Pressure Tracker'!$F$25</definedName>
    <definedName name="S_72">'Heart Pressure Tracker'!$F$26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Starting_Date">'Heart Pressure Tracker'!$C$5</definedName>
    <definedName name="VT">'Heart Pressure Tracker'!$F$5:$AD$26</definedName>
  </definedNames>
  <calcPr calcId="145621" concurrentCalc="0"/>
</workbook>
</file>

<file path=xl/calcChain.xml><?xml version="1.0" encoding="utf-8"?>
<calcChain xmlns="http://schemas.openxmlformats.org/spreadsheetml/2006/main">
  <c r="L26" i="2" l="1"/>
  <c r="L25" i="2"/>
  <c r="L23" i="2"/>
  <c r="L22" i="2"/>
  <c r="L20" i="2"/>
  <c r="L19" i="2"/>
  <c r="L17" i="2"/>
  <c r="L16" i="2"/>
  <c r="L14" i="2"/>
  <c r="L13" i="2"/>
  <c r="L11" i="2"/>
  <c r="L10" i="2"/>
  <c r="L8" i="2"/>
  <c r="L7" i="2"/>
  <c r="P7" i="2"/>
  <c r="C29" i="1"/>
  <c r="F29" i="1"/>
  <c r="C28" i="1"/>
  <c r="F28" i="1"/>
  <c r="C26" i="1"/>
  <c r="F26" i="1"/>
  <c r="C25" i="1"/>
  <c r="F25" i="1"/>
  <c r="C23" i="1"/>
  <c r="F23" i="1"/>
  <c r="C22" i="1"/>
  <c r="F22" i="1"/>
  <c r="C20" i="1"/>
  <c r="F20" i="1"/>
  <c r="C19" i="1"/>
  <c r="F19" i="1"/>
  <c r="C17" i="1"/>
  <c r="F17" i="1"/>
  <c r="C16" i="1"/>
  <c r="F16" i="1"/>
  <c r="C14" i="1"/>
  <c r="F14" i="1"/>
  <c r="C13" i="1"/>
  <c r="F13" i="1"/>
  <c r="C11" i="1"/>
  <c r="F11" i="1"/>
  <c r="P26" i="2"/>
  <c r="R26" i="2"/>
  <c r="U26" i="2"/>
  <c r="X26" i="2"/>
  <c r="AA26" i="2"/>
  <c r="P25" i="2"/>
  <c r="R25" i="2"/>
  <c r="U25" i="2"/>
  <c r="X25" i="2"/>
  <c r="AA25" i="2"/>
  <c r="P23" i="2"/>
  <c r="R23" i="2"/>
  <c r="U23" i="2"/>
  <c r="X23" i="2"/>
  <c r="AA23" i="2"/>
  <c r="P22" i="2"/>
  <c r="R22" i="2"/>
  <c r="U22" i="2"/>
  <c r="X22" i="2"/>
  <c r="AA22" i="2"/>
  <c r="P20" i="2"/>
  <c r="R20" i="2"/>
  <c r="U20" i="2"/>
  <c r="X20" i="2"/>
  <c r="AA20" i="2"/>
  <c r="P19" i="2"/>
  <c r="R19" i="2"/>
  <c r="U19" i="2"/>
  <c r="X19" i="2"/>
  <c r="AA19" i="2"/>
  <c r="P17" i="2"/>
  <c r="R17" i="2"/>
  <c r="U17" i="2"/>
  <c r="X17" i="2"/>
  <c r="AA17" i="2"/>
  <c r="P16" i="2"/>
  <c r="R16" i="2"/>
  <c r="U16" i="2"/>
  <c r="X16" i="2"/>
  <c r="AA16" i="2"/>
  <c r="P14" i="2"/>
  <c r="R14" i="2"/>
  <c r="U14" i="2"/>
  <c r="X14" i="2"/>
  <c r="AA14" i="2"/>
  <c r="P13" i="2"/>
  <c r="R13" i="2"/>
  <c r="U13" i="2"/>
  <c r="X13" i="2"/>
  <c r="AA13" i="2"/>
  <c r="P11" i="2"/>
  <c r="R11" i="2"/>
  <c r="U11" i="2"/>
  <c r="X11" i="2"/>
  <c r="AA11" i="2"/>
  <c r="P10" i="2"/>
  <c r="R10" i="2"/>
  <c r="U10" i="2"/>
  <c r="X10" i="2"/>
  <c r="AA10" i="2"/>
  <c r="P8" i="2"/>
  <c r="R8" i="2"/>
  <c r="U8" i="2"/>
  <c r="X8" i="2"/>
  <c r="AA8" i="2"/>
  <c r="R7" i="2"/>
  <c r="U7" i="2"/>
  <c r="X7" i="2"/>
  <c r="AA7" i="2"/>
  <c r="E11" i="1"/>
  <c r="E13" i="1"/>
  <c r="E14" i="1"/>
  <c r="E16" i="1"/>
  <c r="E17" i="1"/>
  <c r="E19" i="1"/>
  <c r="E20" i="1"/>
  <c r="E22" i="1"/>
  <c r="E23" i="1"/>
  <c r="E25" i="1"/>
  <c r="E26" i="1"/>
  <c r="E28" i="1"/>
  <c r="E29" i="1"/>
  <c r="C10" i="1"/>
  <c r="I9" i="1"/>
  <c r="C28" i="2"/>
  <c r="F10" i="1"/>
  <c r="M11" i="1"/>
  <c r="E10" i="1"/>
  <c r="L11" i="1"/>
  <c r="N11" i="1"/>
  <c r="N13" i="1"/>
  <c r="L28" i="2"/>
  <c r="P28" i="2"/>
  <c r="M13" i="1"/>
  <c r="I28" i="2"/>
  <c r="L13" i="1"/>
  <c r="F28" i="2"/>
  <c r="R28" i="2"/>
  <c r="U28" i="2"/>
  <c r="X28" i="2"/>
  <c r="AA28" i="2"/>
</calcChain>
</file>

<file path=xl/sharedStrings.xml><?xml version="1.0" encoding="utf-8"?>
<sst xmlns="http://schemas.openxmlformats.org/spreadsheetml/2006/main" count="88" uniqueCount="50">
  <si>
    <t>Monday</t>
  </si>
  <si>
    <t>Morning</t>
  </si>
  <si>
    <t>Evening</t>
  </si>
  <si>
    <t>Tuesday</t>
  </si>
  <si>
    <t>Wednesday</t>
  </si>
  <si>
    <t>Thursday</t>
  </si>
  <si>
    <t>Friday</t>
  </si>
  <si>
    <t>Saturday</t>
  </si>
  <si>
    <t>Sunday</t>
  </si>
  <si>
    <t>Systolic</t>
  </si>
  <si>
    <t>Diastolic</t>
  </si>
  <si>
    <t>Pulse</t>
  </si>
  <si>
    <t>Hypotension</t>
  </si>
  <si>
    <t>Stage1 HyperT.</t>
  </si>
  <si>
    <t>Stage2 HyperT.</t>
  </si>
  <si>
    <t>PreHyperT.</t>
  </si>
  <si>
    <t>Low</t>
  </si>
  <si>
    <t>Normal</t>
  </si>
  <si>
    <t>High</t>
  </si>
  <si>
    <t>&lt;</t>
  </si>
  <si>
    <t>PreHyperTension</t>
  </si>
  <si>
    <t>OR</t>
  </si>
  <si>
    <t>&gt;</t>
  </si>
  <si>
    <t>Stage1 HyperTension</t>
  </si>
  <si>
    <t>Stage2 HyperTension</t>
  </si>
  <si>
    <t>HypoTension</t>
  </si>
  <si>
    <t>DAILY VALUES</t>
  </si>
  <si>
    <t>Average Values</t>
  </si>
  <si>
    <t>Total</t>
  </si>
  <si>
    <t>Avg</t>
  </si>
  <si>
    <t>Sys</t>
  </si>
  <si>
    <t>Dia</t>
  </si>
  <si>
    <t>2.0.0.0</t>
  </si>
  <si>
    <t>tr-TR</t>
  </si>
  <si>
    <t>UEsFBgAAAAAAAAAAAAAAAAAAAAAAAA%3d%3d</t>
  </si>
  <si>
    <t>ANALYSIS</t>
  </si>
  <si>
    <t>WEEKLY BLOOD PRESSURE TRACKER</t>
  </si>
  <si>
    <t>Starting Date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</si>
  <si>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Heart+Pressure+Tr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Heart+Pressure+Tracker'!%24AB%242%22+Name%3d%22Analyz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true%22+Type%3d%22Save%22+Order%3d%223%22+CellLink%3d%22%3d'Heart+Pressure+Tracker'!%24AB%243%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Weekly+Heart+Pressure+Tracker+(Online)%3c%2fApplicationName%3e%0d%0a%3c%2fPageLayouts%3e</t>
  </si>
  <si>
    <t>POSSIBLE DISORDERS</t>
  </si>
  <si>
    <t>MEASUREMENT RESULTS</t>
  </si>
  <si>
    <t>%3c%3fxml+version%3d%221.0%22+encoding%3d%22utf-16%22%3f%3e%0d%0a%3cSavingCells+xmlns%3axsi%3d%22http%3a%2f%2fwww.w3.org%2f2001%2fXMLSchema-instance%22+xmlns%3axsd%3d%22http%3a%2f%2fwww.w3.org%2f2001%2fXMLSchema%22+CellCount%3d%2232%22+SavingCellPrefix%3d%22PSWSavingCell_%22%3e%0d%0a++%3cCells%3e%0d%0a++++%3cNameIndex%3e0%3c%2fNameIndex%3e%0d%0a++++%3cLabel%3eStarting_Date%3c%2fLabel%3e%0d%0a++++%3cValueType%3eText%3c%2fValueType%3e%0d%0a++++%3cMultiRecordIndex+%2f%3e%0d%0a++%3c%2fCells%3e%0d%0a++%3cCells%3e%0d%0a++++%3cNameIndex%3e1%3c%2fNameIndex%3e%0d%0a++++%3cLabel%3eAvg_Sys%3c%2fLabel%3e%0d%0a++++%3cValueType%3eNumeric%3c%2fValueType%3e%0d%0a++++%3cMultiRecordIndex+%2f%3e%0d%0a++%3c%2fCells%3e%0d%0a++%3cCells%3e%0d%0a++++%3cNameIndex%3e2%3c%2fNameIndex%3e%0d%0a++++%3cLabel%3eAvg_Dia%3c%2fLabel%3e%0d%0a++++%3cValueType%3eNumeric%3c%2fValueType%3e%0d%0a++++%3cMultiRecordIndex+%2f%3e%0d%0a++%3c%2fCells%3e%0d%0a++%3cCells%3e%0d%0a++++%3cNameIndex%3e3%3c%2fNameIndex%3e%0d%0a++++%3cLabel%3eAvg_Pulse%3c%2fLabel%3e%0d%0a++++%3cValueType%3eNumeric%3c%2fValueType%3e%0d%0a++++%3cMultiRecordIndex+%2f%3e%0d%0a++%3c%2fCells%3e%0d%0a++%3cCells%3e%0d%0a++++%3cNameIndex%3e4%3c%2fNameIndex%3e%0d%0a++++%3cLabel%3eS_11%3c%2fLabel%3e%0d%0a++++%3cValueType%3eText%3c%2fValueType%3e%0d%0a++++%3cMultiRecordIndex+%2f%3e%0d%0a++%3c%2fCells%3e%0d%0a++%3cCells%3e%0d%0a++++%3cNameIndex%3e5%3c%2fNameIndex%3e%0d%0a++++%3cLabel%3eD_11%3c%2fLabel%3e%0d%0a++++%3cValueType%3eText%3c%2fValueType%3e%0d%0a++++%3cMultiRecordIndex+%2f%3e%0d%0a++%3c%2fCells%3e%0d%0a++%3cCells%3e%0d%0a++++%3cNameIndex%3e6%3c%2fNameIndex%3e%0d%0a++++%3cLabel%3eS_12%3c%2fLabel%3e%0d%0a++++%3cValueType%3eText%3c%2fValueType%3e%0d%0a++++%3cMultiRecordIndex+%2f%3e%0d%0a++%3c%2fCells%3e%0d%0a++%3cCells%3e%0d%0a++++%3cNameIndex%3e7%3c%2fNameIndex%3e%0d%0a++++%3cLabel%3eD_12%3c%2fLabel%3e%0d%0a++++%3cValueType%3eText%3c%2fValueType%3e%0d%0a++++%3cMultiRecordIndex+%2f%3e%0d%0a++%3c%2fCells%3e%0d%0a++%3cCells%3e%0d%0a++++%3cNameIndex%3e8%3c%2fNameIndex%3e%0d%0a++++%3cLabel%3eS_21%3c%2fLabel%3e%0d%0a++++%3cValueType%3eText%3c%2fValueType%3e%0d%0a++++%3cMultiRecordIndex+%2f%3e%0d%0a++%3c%2fCells%3e%0d%0a++%3cCells%3e%0d%0a++++%3cNameIndex%3e9%3c%2fNameIndex%3e%0d%0a++++%3cLabel%3eD_21%3c%2fLabel%3e%0d%0a++++%3cValueType%3eText%3c%2fValueType%3e%0d%0a++++%3cMultiRecordIndex+%2f%3e%0d%0a++%3c%2fCells%3e%0d%0a++%3cCells%3e%0d%0a++++%3cNameIndex%3e10%3c%2fNameIndex%3e%0d%0a++++%3cLabel%3eS_22%3c%2fLabel%3e%0d%0a++++%3cValueType%3eText%3c%2fValueType%3e%0d%0a++++%3cMultiRecordIndex+%2f%3e%0d%0a++%3c%2fCells%3e%0d%0a++%3cCells%3e%0d%0a++++%3cNameIndex%3e11%3c%2fNameIndex%3e%0d%0a++++%3cLabel%3eD_22%3c%2fLabel%3e%0d%0a++++%3cValueType%3eText%3c%2fValueType%3e%0d%0a++++%3cMultiRecordIndex+%2f%3e%0d%0a++%3c%2fCells%3e%0d%0a++%3cCells%3e%0d%0a++++%3cNameIndex%3e12%3c%2fNameIndex%3e%0d%0a++++%3cLabel%3eS_31%3c%2fLabel%3e%0d%0a++++%3cValueType%3eText%3c%2fValueType%3e%0d%0a++++%3cMultiRecordIndex+%2f%3e%0d%0a++%3c%2fCells%3e%0d%0a++%3cCells%3e%0d%0a++++%3cNameIndex%3e13%3c%2fNameIndex%3e%0d%0a++++%3cLabel%3eD_31%3c%2fLabel%3e%0d%0a++++%3cValueType%3eText%3c%2fValueType%3e%0d%0a++++%3cMultiRecordIndex+%2f%3e%0d%0a++%3c%2fCells%3e%0d%0a++%3cCells%3e%0d%0a++++%3cNameIndex%3e14%3c%2fNameIndex%3e%0d%0a++++%3cLabel%3eS_32%3c%2fLabel%3e%0d%0a++++%3cValueType%3eText%3c%2fValueType%3e%0d%0a++++%3cMultiRecordIndex+%2f%3e%0d%0a++%3c%2fCells%3e%0d%0a++%3cCells%3e%0d%0a++++%3cNameIndex%3e15%3c%2fNameIndex%3e%0d%0a++++%3cLabel%3eD_32%3c%2fLabel%3e%0d%0a++++%3cValueType%3eText%3c%2fValueType%3e%0d%0a++++%3cMultiRecordIndex+%2f%3e%0d%0a++%3c%2fCells%3e%0d%0a++%3cCells%3e%0d%0a++++%3cNameIndex%3e16%3c%2fNameIndex%3e%0d%0a++++%3cLabel%3eS_41%3c%2fLabel%3e%0d%0a++++%3cValueType%3eText%3c%2fValueType%3e%0d%0a++++%3cMultiRecordIndex+%2f%3e%0d%0a++%3c%2fCells%3e%0d%0a++%3cCells%3e%0d%0a++++%3cNameIndex%3e17%3c%2fNameIndex%3e%0d%0a++++%3cLabel%3eD_41%3c%2fLabel%3e%0d%0a++++%3cValueType%3eText%3c%2fValueType%3e%0d%0a++++%3cMultiRecordIndex+%2f%3e%0d%0a++%3c%2fCells%3e%0d%0a++%3cCells%3e%0d%0a++++%3cNameIndex%3e18%3c%2fNameIndex%3e%0d%0a++++%3cLabel%3eS_42%3c%2fLabel%3e%0d%0a++++%3cValueType%3eText%3c%2fValueType%3e%0d%0a++++%3cMultiRecordIndex+%2f%3e%0d%0a++%3c%2fCells%3e%0d%0a++%3cCells%3e%0d%0a++++%3cNameIndex%3e19%3c%2fNameIndex%3e%0d%0a++++%3cLabel%3eD_42%3c%2fLabel%3e%0d%0a++++%3cValueType%3eText%3c%2fValueType%3e%0d%0a++++%3cMultiRecordIndex+%2f%3e%0d%0a++%3c%2fCells%3e%0d%0a++%3cCells%3e%0d%0a++++%3cNameIndex%3e20%3c%2fNameIndex%3e%0d%0a++++%3cLabel%3eS_51%3c%2fLabel%3e%0d%0a++++%3cValueType%3eText%3c%2fValueType%3e%0d%0a++++%3cMultiRecordIndex+%2f%3e%0d%0a++%3c%2fCells%3e%0d%0a++%3cCells%3e%0d%0a++++%3cNameIndex%3e21%3c%2fNameIndex%3e%0d%0a++++%3cLabel%3eD_51%3c%2fLabel%3e%0d%0a++++%3cValueType%3eText%3c%2fValueType%3e%0d%0a++++%3cMultiRecordIndex+%2f%3e%0d%0a++%3c%2fCells%3e%0d%0a++%3cCells%3e%0d%0a++++%3cNameIndex%3e22%3c%2fNameIndex%3e%0d%0a++++%3cLabel%3eS_52%3c%2fLabel%3e%0d%0a++++%3cValueType%3eText%3c%2fValueType%3e%0d%0a++++%3cMultiRecordIndex+%2f%3e%0d%0a++%3c%2fCells%3e%0d%0a++%3cCells%3e%0d%0a++++%3cNameIndex%3e23%3c%2fNameIndex%3e%0d%0a++++%3cLabel%3eD_52%3c%2fLabel%3e%0d%0a++++%3cValueType%3eText%3c%2fValueType%3e%0d%0a++++%3cMultiRecordIndex+%2f%3e%0d%0a++%3c%2fCells%3e%0d%0a++%3cCells%3e%0d%0a++++%3cNameIndex%3e24%3c%2fNameIndex%3e%0d%0a++++%3cLabel%3eS_61%3c%2fLabel%3e%0d%0a++++%3cValueType%3eText%3c%2fValueType%3e%0d%0a++++%3cMultiRecordIndex+%2f%3e%0d%0a++%3c%2fCells%3e%0d%0a++%3cCells%3e%0d%0a++++%3cNameIndex%3e25%3c%2fNameIndex%3e%0d%0a++++%3cLabel%3eD_61%3c%2fLabel%3e%0d%0a++++%3cValueType%3eText%3c%2fValueType%3e%0d%0a++++%3cMultiRecordIndex+%2f%3e%0d%0a++%3c%2fCells%3e%0d%0a++%3cCells%3e%0d%0a++++%3cNameIndex%3e26%3c%2fNameIndex%3e%0d%0a++++%3cLabel%3eS_62%3c%2fLabel%3e%0d%0a++++%3cValueType%3eText%3c%2fValueType%3e%0d%0a++++%3cMultiRecordIndex+%2f%3e%0d%0a++%3c%2fCells%3e%0d%0a++%3cCells%3e%0d%0a++++%3cNameIndex%3e27%3c%2fNameIndex%3e%0d%0a++++%3cLabel%3eD_62%3c%2fLabel%3e%0d%0a++++%3cValueType%3eText%3c%2fValueType%3e%0d%0a++++%3cMultiRecordIndex+%2f%3e%0d%0a++%3c%2fCells%3e%0d%0a++%3cCells%3e%0d%0a++++%3cNameIndex%3e28%3c%2fNameIndex%3e%0d%0a++++%3cLabel%3eS_71%3c%2fLabel%3e%0d%0a++++%3cValueType%3eText%3c%2fValueType%3e%0d%0a++++%3cMultiRecordIndex+%2f%3e%0d%0a++%3c%2fCells%3e%0d%0a++%3cCells%3e%0d%0a++++%3cNameIndex%3e29%3c%2fNameIndex%3e%0d%0a++++%3cLabel%3eD_71%3c%2fLabel%3e%0d%0a++++%3cValueType%3eText%3c%2fValueType%3e%0d%0a++++%3cMultiRecordIndex+%2f%3e%0d%0a++%3c%2fCells%3e%0d%0a++%3cCells%3e%0d%0a++++%3cNameIndex%3e30%3c%2fNameIndex%3e%0d%0a++++%3cLabel%3eS_72%3c%2fLabel%3e%0d%0a++++%3cValueType%3eText%3c%2fValueType%3e%0d%0a++++%3cMultiRecordIndex+%2f%3e%0d%0a++%3c%2fCells%3e%0d%0a++%3cCells%3e%0d%0a++++%3cNameIndex%3e31%3c%2fNameIndex%3e%0d%0a++++%3cLabel%3eD_72%3c%2fLabel%3e%0d%0a++++%3cValueType%3eText%3c%2fValueType%3e%0d%0a++++%3cMultiRecordIndex+%2f%3e%0d%0a++%3c%2fCells%3e%0d%0a%3c%2fSavingCell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</si>
  <si>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2229%22%3e%0d%0a++++%3cCells%3e%0d%0a++++++%3cAddress%3e%3d'Heart+Pressure+Tracker'!%24C%245%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Heart+Pressure+Tracker'!%24F%247%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247%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248%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248%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2410%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2410%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2411%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2411%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2413%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2413%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2414%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2414%3c%2fAddress%3e%0d%0a++++++%3cListItemsAddress+%2f%3e%0d%0a++++++%3cNameIndex%3e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2416%3c%2fAddress%3e%0d%0a++++++%3cListItemsAddress+%2f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2416%3c%2fAddress%3e%0d%0a++++++%3cListItemsAddress+%2f%3e%0d%0a++++++%3cNameIndex%3e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2417%3c%2fAddress%3e%0d%0a++++++%3cListItemsAddress+%2f%3e%0d%0a++++++%3cNameIndex%3e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2417%3c%2fAddress%3e%0d%0a++++++%3cListItemsAddress+%2f%3e%0d%0a++++++%3cNameIndex%3e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2419%3c%2fAddress%3e%0d%0a++++++%3cListItemsAddress+%2f%3e%0d%0a++++++%3cNameIndex%3e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2419%3c%2fAddress%3e%0d%0a++++++%3cListItemsAddress+%2f%3e%0d%0a++++++%3cNameIndex%3e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2420%3c%2fAddress%3e%0d%0a++++++%3cListItemsAddress+%2f%3e%0d%0a++++++%3cNameIndex%3e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2420%3c%2fAddress%3e%0d%0a++++++%3cListItemsAddress+%2f%3e%0d%0a++++++%3cNameIndex%3e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2422%3c%2fAddress%3e%0d%0a++++++%3cListItemsAddress+%2f%3e%0d%0a++++++%3cNameIndex%3e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2422%3c%2fAddress%3e%0d%0a++++++%3cListItemsAddress+%2f%3e%0d%0a++++++%3cNameIndex%3e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2423%3c%2fAddress%3e%0d%0a++++++%3cListItemsAddress+%2f%3e%0d%0a++++++%3cNameIndex%3e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2423%3c%2fAddress%3e%0d%0a++++++%3cListItemsAddress+%2f%3e%0d%0a++++++%3cNameIndex%3e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2425%3c%2fAddress%3e%0d%0a++++++%3cListItemsAddress+%2f%3e%0d%0a++++++%3cNameIndex%3e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2425%3c%2fAddress%3e%0d%0a++++++%3cListItemsAddress+%2f%3e%0d%0a++++++%3cNameIndex%3e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F%2426%3c%2fAddress%3e%0d%0a++++++%3cListItemsAddress+%2f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Heart+Pressure+Tracker'!%24I%2426%3c%2fAddress%3e%0d%0a++++++%3cListItemsAddress+%2f%3e%0d%0a++++++%3cNameIndex%3e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%3c%2fInputCells%3e%0d%0a%3c%2fPageInputCells%3e</t>
  </si>
  <si>
    <t xml:space="preserve">
.Class252{font-family: Calibri; font-size:11pt; color:Black;border: 0.5pt  None  Black ;background-color:White; text-align:left;vertical-align:bottom;}
.Class253{font-family: Bell MT; font-size:14pt; color:#17375D;font-weight: bold;border: 0.5pt  None  Black ;background-color:White; text-align:left;vertical-align:bottom;}
.Class254{font-family: Bell MT; font-size:14pt; color:#17375D;font-weight: bold;border: 0.5pt  None  Black ;background-color:White; text-align:center;vertical-align:bottom;}
.Class255{font-family: Calibri; font-size:11pt; color:Black;border-bottom-style: Solid ;border-top-width: 0.5pt ;border-left-width: 0.5pt ;border-right-width: 0.5pt ;border-bottom-width: 1.0pt ;border-top-color: Black ;border-left-color: Black ;border-right-color: Black ;border-bottom-color: #974807 ;background-color:White; text-align:left;vertical-align:bottom;}
.Class256{font-family: Bell MT; font-size:14pt; color:#17375D;font-weight: bold;border-bottom-style: Solid ;border-top-width: 0.5pt ;border-left-width: 0.5pt ;border-right-width: 0.5pt ;border-bottom-width: 1.0pt ;border-top-color: Black ;border-left-color: Black ;border-right-color: Black ;border-bottom-color: #974807 ;background-color:White; text-align:center;vertical-align:bottom;}
.Class257{font-family: Calibri; font-size:11pt; color:Black;border-right-style: Solid ;border-top-width: 0.5pt ;border-left-width: 0.5pt ;border-right-width: 1.0pt ;border-bottom-width: 0.5pt ;border-top-color: Black ;border-left-color: Black ;border-right-color: #974807 ;border-bottom-color: Black ;background-color:White; text-align:left;vertical-align:bottom;}
.Class258{font-family: Calibri; font-size:11pt; color:Black;font-weight: bold;border-top-style: Solid ;border-left-style: Solid ;border-bottom-style: Solid ;border-top-width: 1.0pt ;border-left-width: 1.0pt ;border-right-width: 0.5pt ;border-bottom-width: 0.5pt ;border-top-color: #974807 ;border-left-color: #974807 ;border-right-color: Black ;border-bottom-color: #974807 ;background-color:White; text-align:center;vertical-align:bottom;}
.Class259{font-family: Calibri; font-size:11pt; color:Black;border-left-style: Solid ;border-right-style: Solid ;border-top-width: 0.5pt ;border-left-width: 1.0pt ;border-right-width: 1.0pt ;border-bottom-width: 0.5pt ;border-top-color: Black ;border-left-color: #974807 ;border-right-color: #974807 ;border-bottom-color: Black ;background-color:White; text-align:left;vertical-align:bottom;}
.Class260{font-family: Calibri; font-size:11pt; color:White;font-weight: bold;border-top-style: Solid ;border-left-style: Solid ;border-top-width: 1.0pt ;border-left-width: 1.0pt ;border-right-width: 0.5pt ;border-bottom-width: 0.5pt ;border-top-color: #974807 ;border-left-color: #974807 ;border-right-color: Black ;border-bottom-color: Black ;background-color:#A50021; text-align:center;vertical-align:bottom;}
.Class261{font-family: Calibri; font-size:11pt; color:Black;border-left-style: Solid ;border-top-width: 0.5pt ;border-left-width: 1.0pt ;border-right-width: 0.5pt ;border-bottom-width: 0.5pt ;border-top-color: Black ;border-left-color: #974807 ;border-right-color: Black ;border-bottom-color: Black ;background-color:White; text-align:left;vertical-align:bottom;}
.Class262{font-family: Calibri; font-size:11pt; color:Black;border-top-style: Solid ;border-left-style: Solid ;border-bottom-style: Solid ;border-top-width: 0.5pt ;border-left-width: 1.0pt ;border-right-width: 0.5pt ;border-bottom-width: 1.0pt ;border-top-color: #974807 ;border-left-color: #974807 ;border-right-color: Black ;border-bottom-color: #974807 ;background-color:White; text-align:center;vertical-align:bottom;}
.Class263{font-family: Calibri; font-size:11pt; color:White;font-weight: bold;border-left-style: Solid ;border-bottom-style: Solid ;border-top-width: 0.5pt ;border-left-width: 1.0pt ;border-right-width: 0.5pt ;border-bottom-width: 1.0pt ;border-top-color: Black ;border-left-color: #974807 ;border-right-color: Black ;border-bottom-color: #974807 ;background-color:#A50021; text-align:center;vertical-align:bottom;}
.Class264{font-family: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#974807 ;background-color:#A50021; text-align:center;vertical-align:bottom;}
.Class265{font-family: Calibri; font-size:11pt; color:Black;font-weight: bold;border-left-style: Solid ;border-top-width: 0.5pt ;border-left-width: 1.0pt ;border-right-width: 0.5pt ;border-bottom-width: 0.5pt ;border-top-color: Black ;border-left-color: #974807 ;border-right-color: Black ;border-bottom-color: Black ;background-color:White; text-align:left;vertical-align:bottom;}
.Class266{font-family: Calibri; font-size:11pt; color:Black;border-top-style: Solid ;border-bottom-style: Solid ;border-top-width: 1.0pt ;border-left-width: 0.5pt ;border-right-width: 0.5pt ;border-bottom-width: 1.0pt ;border-top-color: #974807 ;border-left-color: Black ;border-right-color: Black ;border-bottom-color: #974807 ;background-color:White; text-align:left;vertical-align:bottom;}
.Class267{font-family: Calibri; font-size:11pt; color:Black;font-weight: bold;border-top-style: Solid ;border-bottom-style: Solid ;border-top-width: 1.0pt ;border-left-width: 0.5pt ;border-right-width: 0.5pt ;border-bottom-width: 1.0pt ;border-top-color: #974807 ;border-left-color: Black ;border-right-color: Black ;border-bottom-color: #974807 ;background-color:White; text-align:center;vertical-align:bottom;}
.Class268{font-family: Calibri; font-size:11pt; color:Black;border-top-style: Solid ;border-bottom-style: Solid ;border-top-width: 1.0pt ;border-left-width: 0.5pt ;border-right-width: 0.5pt ;border-bottom-width: 1.0pt ;border-top-color: #974807 ;border-left-color: Black ;border-right-color: Black ;border-bottom-color: #974807 ;background-color:White; text-align:center;vertical-align:bottom;}
.Class269{font-family: Calibri; font-size:11pt; color:White;font-weight: bold;border-top-style: Solid ;border-left-style: Solid ;border-top-width: 1.0pt ;border-left-width: 1.0pt ;border-right-width: 0.5pt ;border-bottom-width: 0.5pt ;border-top-color: #974807 ;border-left-color: #974807 ;border-right-color: Black ;border-bottom-color: Black ;background-color:#376091; text-align:center;vertical-align:middle;}
.Class270{font-family: Calibri; font-size:11pt; color:White;font-weight: bold;border-top-style: Solid ;border-top-width: 1.0pt ;border-left-width: 0.5pt ;border-right-width: 0.5pt ;border-bottom-width: 0.5pt ;border-top-color: #974807 ;border-left-color: Black ;border-right-color: Black ;border-bottom-color: Black ;background-color:#376091; text-align:center;vertical-align:bottom;}
.Class271{font-family: Calibri; font-size:11pt; color:Black;border-top-style: Solid ;border-left-style: Solid ;border-bottom-style: Solid ;border-top-width: 1.0pt ;border-left-width: 1.0pt ;border-right-width: 0.5pt ;border-bottom-width: 0.5pt ;border-top-color: #974807 ;border-left-color: #974807 ;border-right-color: Black ;border-bottom-color: #974807 ;background-color:#EEECE1; text-align:center;vertical-align:middle;}
.Class272{font-family: Calibri; font-size:11pt; color:Black;border-top-style: Solid ;border-bottom-style: Solid ;border-top-width: 1.0pt ;border-left-width: 0.5pt ;border-right-width: 0.5pt ;border-bottom-width: 0.5pt ;border-top-color: #974807 ;border-left-color: Black ;border-right-color: Black ;border-bottom-color: #974807 ;background-color:#EEECE1; text-align:center;vertical-align:middle;}
.Class273{font-family: Calibri; font-size:11pt; color:Black;border-top-style: Solid ;border-bottom-style: Solid ;border-top-width: 1.0pt ;border-left-width: 0.5pt ;border-right-width: 0.5pt ;border-bottom-width: 0.5pt ;border-top-color: #974807 ;border-left-color: Black ;border-right-color: Black ;border-bottom-color: #974807 ;background-color:White; text-align:center;vertical-align:middle;}
.Class274{font-family: Calibri; font-size:11pt; color:Black;border-top-style: Solid ;border-left-style: Solid ;border-right-style: Solid ;border-top-width: 1.0pt ;border-left-width: 1.0pt ;border-right-width: 1.0pt ;border-bottom-width: 0.5pt ;border-top-color: #974807 ;border-left-color: #974807 ;border-right-color: #974807 ;border-bottom-color: Black ;background-color:White; text-align:left;vertical-align:middle;}
.Class275{font-family: Calibri; font-size:11pt; color:Black;border-top-style: Solid ;border-left-style: Solid ;border-bottom-style: Solid ;border-top-width: 1.0pt ;border-left-width: 1.0pt ;border-right-width: 0.5pt ;border-bottom-width: 0.5pt ;border-top-color: #974807 ;border-left-color: #974807 ;border-right-color: Black ;border-bottom-color: #974807 ;background-color:White; text-align:center;vertical-align:middle;}
.Class276{font-family: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#974807 ;background-color:#376091; text-align:center;vertical-align:bottom;}
.Class277{font-family: Calibri; font-size:11pt; color:Black;border-top-style: Solid ;border-left-style: Solid ;border-bottom-style: Solid ;border-top-width: 0.5pt ;border-left-width: 1.0pt ;border-right-width: 0.5pt ;border-bottom-width: 1.0pt ;border-top-color: #974807 ;border-left-color: #974807 ;border-right-color: Black ;border-bottom-color: #974807 ;background-color:#EEECE1; text-align:center;vertical-align:middle;}
.Class278{font-family: Calibri; font-size:11pt; color:Black;border-top-style: Solid ;border-bottom-style: Solid ;border-top-width: 0.5pt ;border-left-width: 0.5pt ;border-right-width: 0.5pt ;border-bottom-width: 1.0pt ;border-top-color: #974807 ;border-left-color: Black ;border-right-color: Black ;border-bottom-color: #974807 ;background-color:#EEECE1; text-align:center;vertical-align:middle;}
.Class279{font-family: Calibri; font-size:11pt; color:Black;border-top-style: Solid ;border-bottom-style: Solid ;border-top-width: 0.5pt ;border-left-width: 0.5pt ;border-right-width: 0.5pt ;border-bottom-width: 1.0pt ;border-top-color: #974807 ;border-left-color: Black ;border-right-color: Black ;border-bottom-color: #974807 ;background-color:White; text-align:center;vertical-align:middle;}
.Class280{font-family: Calibri; font-size:11pt; color:Black;border-left-style: Solid ;border-right-style: Solid ;border-bottom-style: Solid ;border-top-width: 0.5pt ;border-left-width: 1.0pt ;border-right-width: 1.0pt ;border-bottom-width: 1.0pt ;border-top-color: Black ;border-left-color: #974807 ;border-right-color: #974807 ;border-bottom-color: #974807 ;background-color:White; text-align:left;vertical-align:middle;}
.Class281{font-family: Calibri; font-size:11pt; color:Black;border-top-style: Solid ;border-left-style: Solid ;border-bottom-style: Solid ;border-top-width: 0.5pt ;border-left-width: 1.0pt ;border-right-width: 0.5pt ;border-bottom-width: 1.0pt ;border-top-color: #974807 ;border-left-color: #974807 ;border-right-color: Black ;border-bottom-color: #974807 ;background-color:White; text-align:center;vertical-align:middle;}
.Class282{font-family: Calibri; font-size:11pt; color:Black;border-top-style: Solid ;border-bottom-style: Solid ;border-top-width: 1.0pt ;border-left-width: 0.5pt ;border-right-width: 0.5pt ;border-bottom-width: 1.0pt ;border-top-color: #974807 ;border-left-color: Black ;border-right-color: Black ;border-bottom-color: #974807 ;background-color:White; text-align:center;vertical-align:middle;}
.Class283{font-family: Calibri; font-size:11pt; color:Black;border-top-style: Solid ;border-bottom-style: Solid ;border-top-width: 1.0pt ;border-left-width: 0.5pt ;border-right-width: 0.5pt ;border-bottom-width: 1.0pt ;border-top-color: #974807 ;border-left-color: Black ;border-right-color: Black ;border-bottom-color: #974807 ;background-color:White; text-align:left;vertical-align:middle;}
.Class284{font-family: Calibri; font-size:11pt; color:White;font-weight: bold;border-top-style: Solid ;border-left-style: Solid ;border-top-width: 1.0pt ;border-left-width: 1.0pt ;border-right-width: 0.5pt ;border-bottom-width: 0.5pt ;border-top-color: #974807 ;border-left-color: #974807 ;border-right-color: Black ;border-bottom-color: Black ;background-color:#A50021; text-align:center;vertical-align:middle;}
.Class285{font-family: Calibri; font-size:11pt; color:Black;border-top-style: Solid ;border-left-style: Solid ;border-top-width: 1.0pt ;border-left-width: 1.0pt ;border-right-width: 0.5pt ;border-bottom-width: 0.5pt ;border-top-color: #974807 ;border-left-color: #974807 ;border-right-color: Black ;border-bottom-color: Black ;background-color:White; text-align:center;vertical-align:middle;}
.Class286{font-family: Calibri; font-size:11pt; color:Black;border-top-style: Solid ;border-top-width: 1.0pt ;border-left-width: 0.5pt ;border-right-width: 0.5pt ;border-bottom-width: 0.5pt ;border-top-color: #974807 ;border-left-color: Black ;border-right-color: Black ;border-bottom-color: Black ;background-color:White; text-align:center;vertical-align:middle;}
.Class287{font-family: Calibri; font-size:11pt; color:Black;border-top-style: Solid ;border-left-style: Solid ;border-right-style: Solid ;border-top-width: 1.0pt ;border-left-width: 1.0pt ;border-right-width: 1.0pt ;border-bottom-width: 0.5pt ;border-top-color: #974807 ;border-left-color: #974807 ;border-right-color: #974807 ;border-bottom-color: Black ;background-color:White; text-align:left;vertical-align:bottom;}
.Class288{font-family: Calibri; font-size:11pt; color:Black;border-left-style: Solid ;border-right-style: Solid ;border-bottom-style: Solid ;border-top-width: 0.5pt ;border-left-width: 1.0pt ;border-right-width: 1.0pt ;border-bottom-width: 1.0pt ;border-top-color: Black ;border-left-color: #974807 ;border-right-color: #974807 ;border-bottom-color: #974807 ;background-color:White; text-align:left;vertical-align:bottom;}
.Class289{font-family: Calibri; font-size:11pt; color:Black;border-top-style: Solid ;border-top-width: 1.0pt ;border-left-width: 0.5pt ;border-right-width: 0.5pt ;border-bottom-width: 0.5pt ;border-top-color: #974807 ;border-left-color: Black ;border-right-color: Black ;border-bottom-color: Black ;background-color:White; text-align:left;vertical-align:bottom;}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</si>
  <si>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-60.75-24.75-24.75-24.75-24.75-24.75-24.75-24.75-24.75-24.75-24.75-24.75-14.25-24.75-24.75-24.75-24.75-24.75-24.75-24.75-24.75-24.75-24.75-24.75-24.75-24.75-24.75-24.75%22+RowCount%3d%2230%22+Width%3d%22743.25%22+InputPrefix%3d%22PSWInput_%22%3e%0d%0a++++%3cTR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252%22+Merge%3d%22False%22+RowSpan%3d%22%22+ColSpan%3d%22%22+Format%3d%22General%22+Width%3d%2260.75%22+Text%3d%22%22+Height%3d%2215%22+Align%3d%22Left%22+CellHasFormula%3d%22False%22+FontName%3d%22Calibri%22+WrapText%3d%22False%22+FontSize%3d%2211%22+X%3d%222%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223%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224%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226%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227%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229%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2211%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2212%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2213%22+Y%3d%221%22+%2f%3e%0d%0a++++++%3cTD+Style%3d%22Class252%22+Merge%3d%22False%22+RowSpan%3d%22%22+ColSpan%3d%22%22+Format%3d%22General%22+Width%3d%2214.25%22+Text%3d%22%22+Height%3d%2215%22+Align%3d%22Left%22+CellHasFormula%3d%22False%22+FontName%3d%22Calibri%22+WrapText%3d%22False%22+FontSize%3d%2211%22+X%3d%2214%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2215%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2218%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2219%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2220%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2221%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2222%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2223%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2224%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2225%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2226%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2227%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2228%22+Y%3d%221%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2229%22+Y%3d%221%22+%2f%3e%0d%0a++++%3c%2fTR%3e%0d%0a++++%3cTR%3e%0d%0a++++++%3cTD+Style%3d%22Class252%22+Merge%3d%22False%22+RowSpan%3d%22%22+ColSpan%3d%22%22+Format%3d%22General%22+Width%3d%2224.75%22+Text%3d%22%22+Height%3d%2219.5%22+Align%3d%22Left%22+CellHasFormula%3d%22False%22+FontName%3d%22Calibri%22+WrapText%3d%22False%22+FontSize%3d%2211%22+X%3d%221%22+Y%3d%222%22+%2f%3e%0d%0a++++++%3cTD+Style%3d%22Class253%22+Merge%3d%22False%22+RowSpan%3d%22%22+ColSpan%3d%22%22+Format%3d%22General%22+Width%3d%2260.75%22+Text%3d%22%22+Height%3d%2219.5%22+Align%3d%22Left%22+CellHasFormula%3d%22False%22+FontName%3d%22Bell+MT%22+WrapText%3d%22False%22+FontSize%3d%2214%22+X%3d%222%22+Y%3d%222%22+%2f%3e%0d%0a++++++%3cTD+Style%3d%22Class254%22+Merge%3d%22True%22+RowSpan%3d%22%22+ColSpan%3d%2224%22+Format%3d%22General%22+Width%3d%22583.5%22+Text%3d%22WEEKLY+BLOOD+PRESSURE+TRACKER%22+Height%3d%2219.5%22+Align%3d%22Center%22+CellHasFormula%3d%22False%22+FontName%3d%22Bell+MT%22+WrapText%3d%22False%22+FontSize%3d%2214%22+X%3d%223%22+Y%3d%222%22+%2f%3e%0d%0a++++++%3cTD+Style%3d%22Class254%22+Merge%3d%22True%22+RowSpan%3d%22%22+ColSpan%3d%222%22+Format%3d%22General%22+Width%3d%2249.5%22+Text%3d%22Pagos.SpreadsheetWEB.Button.CALCULATE_Analyze%22+Height%3d%2219.5%22+Align%3d%22Center%22+CellHasFormula%3d%22False%22+FontName%3d%22Bell+MT%22+WrapText%3d%22False%22+FontSize%3d%2214%22+X%3d%2227%22+Y%3d%222%22+%2f%3e%0d%0a++++++%3cTD+Style%3d%22Class252%22+Merge%3d%22False%22+RowSpan%3d%22%22+ColSpan%3d%22%22+Format%3d%22General%22+Width%3d%2224.75%22+Text%3d%22%22+Height%3d%2219.5%22+Align%3d%22Left%22+CellHasFormula%3d%22False%22+FontName%3d%22Calibri%22+WrapText%3d%22False%22+FontSize%3d%2211%22+X%3d%2229%22+Y%3d%222%22+%2f%3e%0d%0a++++%3c%2fTR%3e%0d%0a++++%3cTR%3e%0d%0a++++++%3cTD+Style%3d%22Class252%22+Merge%3d%22False%22+RowSpan%3d%22%22+ColSpan%3d%22%22+Format%3d%22General%22+Width%3d%2224.75%22+Text%3d%22%22+Height%3d%2220.25%22+Align%3d%22Left%22+CellHasFormula%3d%22False%22+FontName%3d%22Calibri%22+WrapText%3d%22False%22+FontSize%3d%2211%22+X%3d%221%22+Y%3d%223%22+%2f%3e%0d%0a++++++%3cTD+Style%3d%22Class255%22+Merge%3d%22False%22+RowSpan%3d%22%22+ColSpan%3d%22%22+Format%3d%22General%22+Width%3d%2260.75%22+Text%3d%22%22+Height%3d%2220.25%22+Align%3d%22Left%22+CellHasFormula%3d%22False%22+FontName%3d%22Calibri%22+WrapText%3d%22False%22+FontSize%3d%2211%22+X%3d%222%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223%22+Y%3d%223%22+%2f%3e%0d%0a++++++%3cTD+Style%3d%22Class252%22+Merge%3d%22False%22+RowSpan%3d%22%22+ColSpan%3d%22%22+Format%3d%22General%22+Width%3d%2224.75%22+Text%3d%22%22+Height%3d%2220.25%22+Align%3d%22Left%22+CellHasFormula%3d%22False%22+FontName%3d%22Calibri%22+WrapText%3d%22False%22+FontSize%3d%2211%22+X%3d%224%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225%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226%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227%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228%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229%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2210%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2211%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2212%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2213%22+Y%3d%223%22+%2f%3e%0d%0a++++++%3cTD+Style%3d%22Class252%22+Merge%3d%22False%22+RowSpan%3d%22%22+ColSpan%3d%22%22+Format%3d%22General%22+Width%3d%2214.25%22+Text%3d%22%22+Height%3d%2220.25%22+Align%3d%22Left%22+CellHasFormula%3d%22False%22+FontName%3d%22Calibri%22+WrapText%3d%22False%22+FontSize%3d%2211%22+X%3d%2214%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2215%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2216%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2217%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2218%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2219%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2220%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2221%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2222%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2223%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2224%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2225%22+Y%3d%223%22+%2f%3e%0d%0a++++++%3cTD+Style%3d%22Class255%22+Merge%3d%22False%22+RowSpan%3d%22%22+ColSpan%3d%22%22+Format%3d%22General%22+Width%3d%2224.75%22+Text%3d%22%22+Height%3d%2220.25%22+Align%3d%22Left%22+CellHasFormula%3d%22False%22+FontName%3d%22Calibri%22+WrapText%3d%22False%22+FontSize%3d%2211%22+X%3d%2226%22+Y%3d%223%22+%2f%3e%0d%0a++++++%3cTD+Style%3d%22Class256%22+Merge%3d%22True%22+RowSpan%3d%22%22+ColSpan%3d%222%22+Format%3d%22General%22+Width%3d%2249.5%22+Text%3d%22Pagos.SpreadsheetWEB.Button.SAVE_Save%22+Height%3d%2220.25%22+Align%3d%22Center%22+CellHasFormula%3d%22False%22+FontName%3d%22Bell+MT%22+WrapText%3d%22False%22+FontSize%3d%2214%22+X%3d%2227%22+Y%3d%223%22+%2f%3e%0d%0a++++++%3cTD+Style%3d%22Class252%22+Merge%3d%22False%22+RowSpan%3d%22%22+ColSpan%3d%22%22+Format%3d%22General%22+Width%3d%2224.75%22+Text%3d%22%22+Height%3d%2220.25%22+Align%3d%22Left%22+CellHasFormula%3d%22False%22+FontName%3d%22Calibri%22+WrapText%3d%22False%22+FontSize%3d%2211%22+X%3d%2229%22+Y%3d%223%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224%22+%2f%3e%0d%0a++++++%3cTD+Style%3d%22Class258%22+Merge%3d%22True%22+RowSpan%3d%22%22+ColSpan%3d%222%22+Format%3d%22General%22+Width%3d%2285.5%22+Text%3d%22Starting+Date%22+Height%3d%2215%22+Align%3d%22Center%22+CellHasFormula%3d%22False%22+FontName%3d%22Calibri%22+WrapText%3d%22False%22+FontSize%3d%2211%22+X%3d%222%22+Y%3d%224%22+%2f%3e%0d%0a++++++%3cTD+Style%3d%22Class259%22+Merge%3d%22False%22+RowSpan%3d%22%22+ColSpan%3d%22%22+Format%3d%22General%22+Width%3d%2224.75%22+Text%3d%22%22+Height%3d%2215%22+Align%3d%22Left%22+CellHasFormula%3d%22False%22+FontName%3d%22Calibri%22+WrapText%3d%22False%22+FontSize%3d%2211%22+X%3d%224%22+Y%3d%224%22+%2f%3e%0d%0a++++++%3cTD+Style%3d%22Class260%22+Merge%3d%22True%22+RowSpan%3d%22%22+ColSpan%3d%229%22+Format%3d%22General%22+Width%3d%22222.75%22+Text%3d%22DAILY+VALUES%22+Height%3d%2215%22+Align%3d%22Center%22+CellHasFormula%3d%22False%22+FontName%3d%22Calibri%22+WrapText%3d%22False%22+FontSize%3d%2211%22+X%3d%225%22+Y%3d%224%22+%2f%3e%0d%0a++++++%3cTD+Style%3d%22Class259%22+Merge%3d%22False%22+RowSpan%3d%22%22+ColSpan%3d%22%22+Format%3d%22General%22+Width%3d%2214.25%22+Text%3d%22%22+Height%3d%2215%22+Align%3d%22Left%22+CellHasFormula%3d%22False%22+FontName%3d%22Calibri%22+WrapText%3d%22False%22+FontSize%3d%2211%22+X%3d%2214%22+Y%3d%224%22+%2f%3e%0d%0a++++++%3cTD+Style%3d%22Class260%22+Merge%3d%22True%22+RowSpan%3d%22%22+ColSpan%3d%2214%22+Format%3d%22General%22+Width%3d%22346.5%22+Text%3d%22ANALYSIS%22+Height%3d%2215%22+Align%3d%22Center%22+CellHasFormula%3d%22False%22+FontName%3d%22Calibri%22+WrapText%3d%22False%22+FontSize%3d%2211%22+X%3d%2215%22+Y%3d%224%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224%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225%22+%2f%3e%0d%0a++++++%3cTD+Style%3d%22Class262%22+Merge%3d%22True%22+RowSpan%3d%22%22+ColSpan%3d%222%22+Format%3d%22m%2fd%2fyyyy%22+Width%3d%2285.5%22+Text%3d%22%22+Height%3d%2215.75%22+Align%3d%22Center%22+CellHasFormula%3d%22False%22+FontName%3d%22Calibri%22+WrapText%3d%22False%22+FontSize%3d%2211%22+X%3d%222%22+Y%3d%225%22%3e%0d%0a++++++++%3cInputCell%3e%0d%0a++++++++++%3cAddress%3e%3d'Heart+Pressure+Tracker'!%24C%245%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259%22+Merge%3d%22False%22+RowSpan%3d%22%22+ColSpan%3d%22%22+Format%3d%22General%22+Width%3d%2224.75%22+Text%3d%22%22+Height%3d%2215.75%22+Align%3d%22Left%22+CellHasFormula%3d%22False%22+FontName%3d%22Calibri%22+WrapText%3d%22False%22+FontSize%3d%2211%22+X%3d%224%22+Y%3d%225%22+%2f%3e%0d%0a++++++%3cTD+Style%3d%22Class263%22+Merge%3d%22True%22+RowSpan%3d%22%22+ColSpan%3d%223%22+Format%3d%22General%22+Width%3d%2274.25%22+Text%3d%22Systolic%22+Height%3d%2215.75%22+Align%3d%22Center%22+CellHasFormula%3d%22False%22+FontName%3d%22Calibri%22+WrapText%3d%22False%22+FontSize%3d%2211%22+X%3d%225%22+Y%3d%225%22+%2f%3e%0d%0a++++++%3cTD+Style%3d%22Class264%22+Merge%3d%22True%22+RowSpan%3d%22%22+ColSpan%3d%223%22+Format%3d%22General%22+Width%3d%2274.25%22+Text%3d%22Diastolic%22+Height%3d%2215.75%22+Align%3d%22Center%22+CellHasFormula%3d%22False%22+FontName%3d%22Calibri%22+WrapText%3d%22False%22+FontSize%3d%2211%22+X%3d%228%22+Y%3d%225%22+%2f%3e%0d%0a++++++%3cTD+Style%3d%22Class264%22+Merge%3d%22True%22+RowSpan%3d%22%22+ColSpan%3d%223%22+Format%3d%22General%22+Width%3d%2274.25%22+Text%3d%22Pulse%22+Height%3d%2215.75%22+Align%3d%22Center%22+CellHasFormula%3d%22False%22+FontName%3d%22Calibri%22+WrapText%3d%22False%22+FontSize%3d%2211%22+X%3d%2211%22+Y%3d%225%22+%2f%3e%0d%0a++++++%3cTD+Style%3d%22Class259%22+Merge%3d%22False%22+RowSpan%3d%22%22+ColSpan%3d%22%22+Format%3d%22General%22+Width%3d%2214.25%22+Text%3d%22%22+Height%3d%2215.75%22+Align%3d%22Left%22+CellHasFormula%3d%22False%22+FontName%3d%22Calibri%22+WrapText%3d%22False%22+FontSize%3d%2211%22+X%3d%2214%22+Y%3d%225%22+%2f%3e%0d%0a++++++%3cTD+Style%3d%22Class263%22+Merge%3d%22True%22+RowSpan%3d%22%22+ColSpan%3d%222%22+Format%3d%22General%22+Width%3d%2249.5%22+Text%3d%22Pulse%22+Height%3d%2215.75%22+Align%3d%22Center%22+CellHasFormula%3d%22False%22+FontName%3d%22Calibri%22+WrapText%3d%22False%22+FontSize%3d%2211%22+X%3d%2215%22+Y%3d%225%22+%2f%3e%0d%0a++++++%3cTD+Style%3d%22Class264%22+Merge%3d%22True%22+RowSpan%3d%22%22+ColSpan%3d%223%22+Format%3d%22General%22+Width%3d%2274.25%22+Text%3d%22HypoTension%22+Height%3d%2215.75%22+Align%3d%22Center%22+CellHasFormula%3d%22False%22+FontName%3d%22Calibri%22+WrapText%3d%22False%22+FontSize%3d%2211%22+X%3d%2217%22+Y%3d%225%22+%2f%3e%0d%0a++++++%3cTD+Style%3d%22Class264%22+Merge%3d%22True%22+RowSpan%3d%22%22+ColSpan%3d%223%22+Format%3d%22General%22+Width%3d%2274.25%22+Text%3d%22PreHyperT.%22+Height%3d%2215.75%22+Align%3d%22Center%22+CellHasFormula%3d%22False%22+FontName%3d%22Calibri%22+WrapText%3d%22False%22+FontSize%3d%2211%22+X%3d%2220%22+Y%3d%225%22+%2f%3e%0d%0a++++++%3cTD+Style%3d%22Class264%22+Merge%3d%22True%22+RowSpan%3d%22%22+ColSpan%3d%223%22+Format%3d%22General%22+Width%3d%2274.25%22+Text%3d%22Stage1+HyperT.%22+Height%3d%2215.75%22+Align%3d%22Center%22+CellHasFormula%3d%22False%22+FontName%3d%22Calibri%22+WrapText%3d%22False%22+FontSize%3d%2211%22+X%3d%2223%22+Y%3d%225%22+%2f%3e%0d%0a++++++%3cTD+Style%3d%22Class264%22+Merge%3d%22True%22+RowSpan%3d%22%22+ColSpan%3d%223%22+Format%3d%22General%22+Width%3d%2274.25%22+Text%3d%22Stage2+HyperT.%22+Height%3d%2215.75%22+Align%3d%22Center%22+CellHasFormula%3d%22False%22+FontName%3d%22Calibri%22+WrapText%3d%22False%22+FontSize%3d%2211%22+X%3d%2226%22+Y%3d%225%22+%2f%3e%0d%0a++++++%3cTD+Style%3d%22Class265%22+Merge%3d%22False%22+RowSpan%3d%22%22+ColSpan%3d%22%22+Format%3d%22General%22+Width%3d%2224.75%22+Text%3d%22%22+Height%3d%2215.75%22+Align%3d%22Left%22+CellHasFormula%3d%22False%22+FontName%3d%22Calibri%22+WrapText%3d%22False%22+FontSize%3d%2211%22+X%3d%2229%22+Y%3d%225%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226%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226%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223%22+Y%3d%226%22+%2f%3e%0d%0a++++++%3cTD+Style%3d%22Class255%22+Merge%3d%22False%22+RowSpan%3d%22%22+ColSpan%3d%22%22+Format%3d%22General%22+Width%3d%2224.75%22+Text%3d%22%22+Height%3d%226.75%22+Align%3d%22Left%22+CellHasFormula%3d%22False%22+FontName%3d%22Calibri%22+WrapText%3d%22False%22+FontSize%3d%2211%22+X%3d%224%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225%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226%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227%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228%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229%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2210%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2211%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2212%22+Y%3d%226%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2213%22+Y%3d%226%22+%2f%3e%0d%0a++++++%3cTD+Style%3d%22Class255%22+Merge%3d%22False%22+RowSpan%3d%22%22+ColSpan%3d%22%22+Format%3d%22General%22+Width%3d%2214.25%22+Text%3d%22%22+Height%3d%226.75%22+Align%3d%22Left%22+CellHasFormula%3d%22False%22+FontName%3d%22Calibri%22+WrapText%3d%22False%22+FontSize%3d%2211%22+X%3d%2214%22+Y%3d%226%22+%2f%3e%0d%0a++++++%3cTD+Style%3d%22Class268%22+Merge%3d%22True%22+RowSpan%3d%22%22+ColSpan%3d%222%22+Format%3d%22General%22+Width%3d%2249.5%22+Text%3d%22%22+Height%3d%226.75%22+Align%3d%22Center%22+CellHasFormula%3d%22False%22+FontName%3d%22Calibri%22+WrapText%3d%22False%22+FontSize%3d%2211%22+X%3d%2215%22+Y%3d%226%22+%2f%3e%0d%0a++++++%3cTD+Style%3d%22Class268%22+Merge%3d%22True%22+RowSpan%3d%22%22+ColSpan%3d%223%22+Format%3d%22General%22+Width%3d%2274.25%22+Text%3d%22%22+Height%3d%226.75%22+Align%3d%22Center%22+CellHasFormula%3d%</t>
  </si>
  <si>
    <t xml:space="preserve"> 22False%22+FontName%3d%22Calibri%22+WrapText%3d%22False%22+FontSize%3d%2211%22+X%3d%2217%22+Y%3d%226%22+%2f%3e%0d%0a++++++%3cTD+Style%3d%22Class268%22+Merge%3d%22True%22+RowSpan%3d%22%22+ColSpan%3d%223%22+Format%3d%22General%22+Width%3d%2274.25%22+Text%3d%22%22+Height%3d%226.75%22+Align%3d%22Center%22+CellHasFormula%3d%22False%22+FontName%3d%22Calibri%22+WrapText%3d%22False%22+FontSize%3d%2211%22+X%3d%2220%22+Y%3d%226%22+%2f%3e%0d%0a++++++%3cTD+Style%3d%22Class268%22+Merge%3d%22True%22+RowSpan%3d%22%22+ColSpan%3d%223%22+Format%3d%22General%22+Width%3d%2274.25%22+Text%3d%22%22+Height%3d%226.75%22+Align%3d%22Center%22+CellHasFormula%3d%22False%22+FontName%3d%22Calibri%22+WrapText%3d%22False%22+FontSize%3d%2211%22+X%3d%2223%22+Y%3d%226%22+%2f%3e%0d%0a++++++%3cTD+Style%3d%22Class268%22+Merge%3d%22True%22+RowSpan%3d%22%22+ColSpan%3d%223%22+Format%3d%22General%22+Width%3d%2274.25%22+Text%3d%22%22+Height%3d%226.75%22+Align%3d%22Center%22+CellHasFormula%3d%22False%22+FontName%3d%22Calibri%22+WrapText%3d%22False%22+FontSize%3d%2211%22+X%3d%2226%22+Y%3d%226%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226%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269%22+Merge%3d%22True%22+RowSpan%3d%222%22+ColSpan%3d%22%22+Format%3d%22General%22+Width%3d%2260.75%22+Text%3d%22Monday%22+Height%3d%2230.75%22+Align%3d%22Center%22+CellHasFormula%3d%22False%22+FontName%3d%22Calibri%22+WrapText%3d%22False%22+FontSize%3d%2211%22+X%3d%222%22+Y%3d%227%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227%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227%22%3e%0d%0a++++++++%3cInputCell%3e%0d%0a++++++++++%3cAddress%3e%3d'Heart+Pressure+Tracker'!%24F%247%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227%22%3e%0d%0a++++++++%3cInputCell%3e%0d%0a++++++++++%3cAddress%3e%3d'Heart+Pressure+Tracker'!%24I%247%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227%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227%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227%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227%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227%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227%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227%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228%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228%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228%22%3e%0d%0a++++++++%3cInputCell%3e%0d%0a++++++++++%3cAddress%3e%3d'Heart+Pressure+Tracker'!%24F%248%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228%22%3e%0d%0a++++++++%3cInputCell%3e%0d%0a++++++++++%3cAddress%3e%3d'Heart+Pressure+Tracker'!%24I%248%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228%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228%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228%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228%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228%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228%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228%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228%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229%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229%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229%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229%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229%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2219%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229%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229%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229%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269%22+Merge%3d%22True%22+RowSpan%3d%222%22+ColSpan%3d%22%22+Format%3d%22General%22+Width%3d%2260.75%22+Text%3d%22Tuesday%22+Height%3d%2230.75%22+Align%3d%22Center%22+CellHasFormula%3d%22False%22+FontName%3d%22Calibri%22+WrapText%3d%22False%22+FontSize%3d%2211%22+X%3d%222%22+Y%3d%2210%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2210%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2210%22%3e%0d%0a++++++++%3cInputCell%3e%0d%0a++++++++++%3cAddress%3e%3d'Heart+Pressure+Tracker'!%24F%2410%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2210%22%3e%0d%0a++++++++%3cInputCell%3e%0d%0a++++++++++%3cAddress%3e%3d'Heart+Pressure+Tracker'!%24I%2410%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2210%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2210%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2210%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2210%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2210%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2210%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2210%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2210%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2211%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2211%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2211%22%3e%0d%0a++++++++%3cInputCell%3e%0d%0a++++++++++%3cAddress%3e%3d'Heart+Pressure+Tracker'!%24F%2411%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2211%22%3e%0d%0a++++++++%3cInputCell%3e%0d%0a++++++++++%3cAddress%3e%3d'Heart+Pressure+Tracker'!%24I%2411%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2211%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2211%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2211%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2211%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2211%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2211%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2211%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2211%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2212%22+%2f%3e%0d%0a++++++%3cTD+Style%3d%22Class266%22+Merge%3d%22False%22+RowSpan%3d%22%22+ColSpan%3d%22%22+Format%3d%22General%22+Width%3d%2260.75%22+Text%3d%22%22+Height%3d%226.75%22+Align%3d%</t>
  </si>
  <si>
    <t xml:space="preserve"> 22Left%22+CellHasFormula%3d%22False%22+FontName%3d%22Calibri%22+WrapText%3d%22False%22+FontSize%3d%2211%22+X%3d%222%22+Y%3d%2212%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2212%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2212%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2212%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2219%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2212%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2212%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2212%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269%22+Merge%3d%22True%22+RowSpan%3d%222%22+ColSpan%3d%22%22+Format%3d%22General%22+Width%3d%2260.75%22+Text%3d%22Wednesday%22+Height%3d%2230.75%22+Align%3d%22Center%22+CellHasFormula%3d%22False%22+FontName%3d%22Calibri%22+WrapText%3d%22False%22+FontSize%3d%2211%22+X%3d%222%22+Y%3d%2213%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2213%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2213%22%3e%0d%0a++++++++%3cInputCell%3e%0d%0a++++++++++%3cAddress%3e%3d'Heart+Pressure+Tracker'!%24F%2413%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2213%22%3e%0d%0a++++++++%3cInputCell%3e%0d%0a++++++++++%3cAddress%3e%3d'Heart+Pressure+Tracker'!%24I%2413%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2213%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2213%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2213%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2213%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2213%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2213%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2213%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2214%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2214%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2214%22%3e%0d%0a++++++++%3cInputCell%3e%0d%0a++++++++++%3cAddress%3e%3d'Heart+Pressure+Tracker'!%24F%2414%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2214%22%3e%0d%0a++++++++%3cInputCell%3e%0d%0a++++++++++%3cAddress%3e%3d'Heart+Pressure+Tracker'!%24I%2414%3c%2fAddress%3e%0d%0a++++++++++%3cListItemsAddress+%2f%3e%0d%0a++++++++++%3cNameIndex%3e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2214%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2214%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2214%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2214%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2214%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2214%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2214%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2214%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2215%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2215%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2215%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2215%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2215%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2219%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2215%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2215%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2215%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269%22+Merge%3d%22True%22+RowSpan%3d%222%22+ColSpan%3d%22%22+Format%3d%22General%22+Width%3d%2260.75%22+Text%3d%22Thursday%22+Height%3d%2230.75%22+Align%3d%22Center%22+CellHasFormula%3d%22False%22+FontName%3d%22Calibri%22+WrapText%3d%22False%22+FontSize%3d%2211%22+X%3d%222%22+Y%3d%2216%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2216%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2216%22%3e%0d%0a++++++++%3cInputCell%3e%0d%0a++++++++++%3cAddress%3e%3d'Heart+Pressure+Tracker'!%24F%2416%3c%2fAddress%3e%0d%0a++++++++++%3cListItemsAddress+%2f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2216%22%3e%0d%0a++++++++%3cInputCell%3e%0d%0a++++++++++%3cAddress%3e%3d'Heart+Pressure+Tracker'!%24I%2416%3c%2fAddress%3e%0d%0a++++++++++%3cListItemsAddress+%2f%3e%0d%0a++++++++++%3cNameIndex%3e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2216%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2216%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</t>
  </si>
  <si>
    <t xml:space="preserve"> 15%22+Y%3d%2216%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2216%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2216%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2216%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2216%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2217%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2217%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2217%22%3e%0d%0a++++++++%3cInputCell%3e%0d%0a++++++++++%3cAddress%3e%3d'Heart+Pressure+Tracker'!%24F%2417%3c%2fAddress%3e%0d%0a++++++++++%3cListItemsAddress+%2f%3e%0d%0a++++++++++%3cNameIndex%3e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2217%22%3e%0d%0a++++++++%3cInputCell%3e%0d%0a++++++++++%3cAddress%3e%3d'Heart+Pressure+Tracker'!%24I%2417%3c%2fAddress%3e%0d%0a++++++++++%3cListItemsAddress+%2f%3e%0d%0a++++++++++%3cNameIndex%3e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2217%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2217%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2217%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2217%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2217%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2217%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2217%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2217%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2218%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2218%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2218%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2218%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2218%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2219%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2218%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2218%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2218%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269%22+Merge%3d%22True%22+RowSpan%3d%222%22+ColSpan%3d%22%22+Format%3d%22General%22+Width%3d%2260.75%22+Text%3d%22Friday%22+Height%3d%2230.75%22+Align%3d%22Center%22+CellHasFormula%3d%22False%22+FontName%3d%22Calibri%22+WrapText%3d%22False%22+FontSize%3d%2211%22+X%3d%222%22+Y%3d%2219%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2219%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2219%22%3e%0d%0a++++++++%3cInputCell%3e%0d%0a++++++++++%3cAddress%3e%3d'Heart+Pressure+Tracker'!%24F%2419%3c%2fAddress%3e%0d%0a++++++++++%3cListItemsAddress+%2f%3e%0d%0a++++++++++%3cNameIndex%3e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2219%22%3e%0d%0a++++++++%3cInputCell%3e%0d%0a++++++++++%3cAddress%3e%3d'Heart+Pressure+Tracker'!%24I%2419%3c%2fAddress%3e%0d%0a++++++++++%3cListItemsAddress+%2f%3e%0d%0a++++++++++%3cNameIndex%3e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2219%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2219%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2219%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2219%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2219%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2219%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2219%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2220%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2220%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2220%22%3e%0d%0a++++++++%3cInputCell%3e%0d%0a++++++++++%3cAddress%3e%3d'Heart+Pressure+Tracker'!%24F%2420%3c%2fAddress%3e%0d%0a++++++++++%3cListItemsAddress+%2f%3e%0d%0a++++++++++%3cNameIndex%3e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2220%22%3e%0d%0a++++++++%3cInputCell%3e%0d%0a++++++++++%3cAddress%3e%3d'Heart+Pressure+Tracker'!%24I%2420%3c%2fAddress%3e%0d%0a++++++++++%3cListItemsAddress+%2f%3e%0d%0a++++++++++%3cNameIndex%3e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2220%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2220%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2220%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2220%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2220%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2220%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2220%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2220%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2221%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2221%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2221%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2221%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2221%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2221%22+%2f%3e%0d%0a++++++%3cTD+Style%3d%22Class283%2</t>
  </si>
  <si>
    <t xml:space="preserve"> 2+Merge%3d%22False%22+RowSpan%3d%22%22+ColSpan%3d%22%22+Format%3d%22General%22+Width%3d%2224.75%22+Text%3d%22%22+Height%3d%226.75%22+Align%3d%22Left%22+CellHasFormula%3d%22False%22+FontName%3d%22Calibri%22+WrapText%3d%22False%22+FontSize%3d%2211%22+X%3d%2219%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2221%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2221%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2221%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269%22+Merge%3d%22True%22+RowSpan%3d%222%22+ColSpan%3d%22%22+Format%3d%22General%22+Width%3d%2260.75%22+Text%3d%22Saturday%22+Height%3d%2230.75%22+Align%3d%22Center%22+CellHasFormula%3d%22False%22+FontName%3d%22Calibri%22+WrapText%3d%22False%22+FontSize%3d%2211%22+X%3d%222%22+Y%3d%2222%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2222%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2222%22%3e%0d%0a++++++++%3cInputCell%3e%0d%0a++++++++++%3cAddress%3e%3d'Heart+Pressure+Tracker'!%24F%2422%3c%2fAddress%3e%0d%0a++++++++++%3cListItemsAddress+%2f%3e%0d%0a++++++++++%3cNameIndex%3e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2222%22%3e%0d%0a++++++++%3cInputCell%3e%0d%0a++++++++++%3cAddress%3e%3d'Heart+Pressure+Tracker'!%24I%2422%3c%2fAddress%3e%0d%0a++++++++++%3cListItemsAddress+%2f%3e%0d%0a++++++++++%3cNameIndex%3e22%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2222%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2222%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2222%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2222%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2222%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2222%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2222%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2223%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2223%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2223%22%3e%0d%0a++++++++%3cInputCell%3e%0d%0a++++++++++%3cAddress%3e%3d'Heart+Pressure+Tracker'!%24F%2423%3c%2fAddress%3e%0d%0a++++++++++%3cListItemsAddress+%2f%3e%0d%0a++++++++++%3cNameIndex%3e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2223%22%3e%0d%0a++++++++%3cInputCell%3e%0d%0a++++++++++%3cAddress%3e%3d'Heart+Pressure+Tracker'!%24I%2423%3c%2fAddress%3e%0d%0a++++++++++%3cListItemsAddress+%2f%3e%0d%0a++++++++++%3cNameIndex%3e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2223%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2223%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2223%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2223%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2223%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2223%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2223%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2223%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2224%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2224%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223%22+Y%3d%2224%22+%2f%3e%0d%0a++++++%3cTD+Style%3d%22Class267%22+Merge%3d%22False%22+RowSpan%3d%22%22+ColSpan%3d%22%22+Format%3d%22General%22+Width%3d%2224.75%22+Text%3d%22%22+Height%3d%226.75%22+Align%3d%22Center%22+CellHasFormula%3d%22False%22+FontName%3d%22Calibri%22+WrapText%3d%22False%22+FontSize%3d%2211%22+X%3d%224%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225%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226%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227%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228%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229%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2210%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2211%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2212%22+Y%3d%2224%22+%2f%3e%0d%0a++++++%3cTD+Style%3d%22Class282%22+Merge%3d%22False%22+RowSpan%3d%22%22+ColSpan%3d%22%22+Format%3d%220%22+Width%3d%2224.75%22+Text%3d%22%22+Height%3d%226.75%22+Align%3d%22Center%22+CellHasFormula%3d%22False%22+FontName%3d%22Calibri%22+WrapText%3d%22False%22+FontSize%3d%2211%22+X%3d%2213%22+Y%3d%2224%22+%2f%3e%0d%0a++++++%3cTD+Style%3d%22Class283%22+Merge%3d%22False%22+RowSpan%3d%22%22+ColSpan%3d%22%22+Format%3d%22General%22+Width%3d%2214.25%22+Text%3d%22%22+Height%3d%226.75%22+Align%3d%22Left%22+CellHasFormula%3d%22False%22+FontName%3d%22Calibri%22+WrapText%3d%22False%22+FontSize%3d%2211%22+X%3d%2214%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2215%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2216%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2217%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2218%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2219%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2220%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2221%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2222%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2223%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2224%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2225%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2226%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2227%22+Y%3d%2224%22+%2f%3e%0d%0a++++++%3cTD+Style%3d%22Class283%22+Merge%3d%22False%22+RowSpan%3d%22%22+ColSpan%3d%22%22+Format%3d%22General%22+Width%3d%2224.75%22+Text%3d%22%22+Height%3d%226.75%22+Align%3d%22Left%22+CellHasFormula%3d%22False%22+FontName%3d%22Calibri%22+WrapText%3d%22False%22+FontSize%3d%2211%22+X%3d%2228%22+Y%3d%2224%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2224%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269%22+Merge%3d%22True%22+RowSpan%3d%222%22+ColSpan%3d%22%22+Format%3d%22General%22+Width%3d%2260.75%22+Text%3d%22Sunday%22+Height%3d%2230.75%22+Align%3d%22Center%22+CellHasFormula%3d%22False%22+FontName%3d%22Calibri%22+WrapText%3d%22False%22+FontSize%3d%2211%22+X%3d%222%22+Y%3d%2225%22+%2f%3e%0d%0a++++++%3cTD+Style%3d%22Class270%22+Merge%3d%22True%22+RowSpan%3d%22%22+ColSpan%3d%222%22+Format%3d%22General%22+Width%3d%2249.5%22+Text%3d%22Morning%22+Height%3d%2215%22+Align%3d%22Center%22+CellHasFormula%3d%22False%22+FontName%3d%22Calibri%22+WrapText%3d%22False%22+FontSize%3d%2211%22+X%3d%223%22+Y%3d%2225%22+%2f%3e%0d%0a++++++%3cTD+Style%3d%22Class271%22+Merge%3d%22True%22+RowSpan%3d%22%22+ColSpan%3d%223%22+Format%3d%220%22+Width%3d%2274.25%22+Text%3d%22%22+Height%3d%2215%22+Align%3d%22Center%22+CellHasFormula%3d%22False%22+FontName%3d%22Calibri%22+WrapText%3d%22False%22+FontSize%3d%2211%22+X%3d%225%22+Y%3d%2225%22%3e%0d%0a++++++++%3cInputCell%3e%0d%0a++++++++++%3cAddress%3e%3d'Heart+Pressure+Tracker'!%24F%2425%3c%2fAddress%3e%0d%0a++++++++++%3cListItemsAddress+%2f%3e%0d%0a++++++++++%3cNameIndex%3e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272%22+Merge%3d%22True%22+RowSpan%3d%22%22+ColSpan%3d%223%22+Format%3d%220%22+Width%3d%2274.25%22+Text%3d%22%22+Height%3d%2215%22+Align%3d%22Center%22+CellHasFormula%3d%22False%22+FontName%3d%22Calibri%22+WrapText%3d%22False%22+FontSize%3d%2211%22+X%3d%228%22+Y%3d%2225%22%3e%0d%0a++++++++%3cInputCell%3e%0d%0a++++++++++%3cAddress%3e%3d'Heart+Pressure+Tracker'!%24I%2425%3c%2fAddress%3e%0d%0a++++++++++%3cListItemsAddress+%2f%3e%0d%0a++++++++++%3cNameIndex%3e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273%22+Merge%3d%22True%22+RowSpan%3d%22%22+ColSpan%3d%223%22+Format%3d%220%22+Width%3d%2274.25%22+Text%3d%22%22+Height%3d%2215%22+Align%3d%22Center%22+CellHasFormula%3d%22True%22+FontName%3d%22Calibri%22+WrapText%3d%22False%22+FontSize%3d%2211%22+X%3d%2211%22+Y%3d%2225%22+%2f%3e%0d%0a++++++%3cTD+Style%3d%22Class274%22+Merge%3d%22False%22+RowSpan%3d%22%22+ColSpan%3d%22%22+Format%3d%22General%22+Width%3d%2214.25%22+Text%3d%22%22+Height%3d%2215%22+Align%3d%22Left%22+CellHasFormula%3d%22False%22+FontName%3d%22Calibri%22+WrapText%3d%22False%22+FontSize%3d%2211%22+X%3d%2214%22+Y%3d%2225%22+%2f%3e%0d%0a++++++%3cTD+Style%3d%22Class275%22+Merge%3d%22True%22+RowSpan%3d%22%22+ColSpan%3d%222%22+Format%3d%22General%22+Width%3d%2249.5%22+Text%3d%22%22+Height%3d%2215%22+Align%3d%22Center%22+CellHasFormula%3d%22True%22+FontName%3d%22Calibri%22+WrapText%3d%22False%22+FontSize%3d%2211%22+X%3d%2215%22+Y%3d%2225%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2217%22+Y%3d%2225%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2220%22+Y%3d%2225%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2223%22+Y%3d%2225%22+%2f%3e%0d%0a++++++%3cTD+Style%3d%22Class273%22+Merge%3d%22True%22+RowSpan%3d%22%22+ColSpan%3d%223%22+Format%3d%22General%22+Width%3d%2274.25%22+Text%3d%22%22+Height%3d%2215%22+Align%3d%22Center%22+CellHasFormula%3d%22True%22+FontName%3d%22Calibri%22+WrapText%3d%22False%22+FontSize%3d%2211%22+X%3d%2226%22+Y%3d%2225%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2226%22+%2f%3e%0d%0a++++++%3cTD+Style%3d%22Class276%22+Merge%3d%22True%22+RowSpan%3d%22%22+ColSpan%3d%222%22+Format%3d%22General%22+Width%3d%2249.5%22+Text%3d%22Evening%22+Height%3d%2215.75%22+Align%3d%22Center%22+CellHasFormula%3d%22False%22+FontName%3d%22Calibri%22+WrapText%3d%22False%22+FontSize%3d%2211%22+X%3d%223%22+Y%3d%2226%22+%2f%3e%0d%0a++++++%3cTD+Style%3d%22Class277%22+Merge%3d%22True%22+RowSpan%3d%22%22+ColSpan%3d%223%22+Format%3d%220%22+Width%3d%2274.25%22+Text%3d%22%22+Height%3d%2215.75%22+Align%3d%22Center%22+CellHasFormula%3d%22False%22+FontName%3d%22Calibri%22+WrapText%3d%22False%22+FontSize%3d%2211%22+X%3d%225%22+Y%3d%2226%22%3e%0d%0a++++++++%3cInputCell%3e%0d%0a++++++++++%3cAddress%3e%3d'Heart+Pressure+Tracker'!%24F%2426%3c%2fAddress%3e%0d%0a++++++++++%3cListItemsAddress+%2f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278%22+Merge%3d%22True%22+RowSpan%3d%22%22+ColSpan%3d%223%22+Format%3d%220%22+Width%3d%2274.25%22+Text%3d%22%22+Height%3d%2215.75%22+Align%3d%22Center%22+CellHasFormula%3d%22False%22+FontName%3d%22Calibri%22+WrapText%3d%22False%22+FontSize%3d%2211%22+X%3d%228%22+Y%3d%2226%22%3e%0d%0a++++++++%3cInputCell%3e%0d%0a++++++++++%3cAddress%3e%3d'Heart+Pressure+Tracker'!%24I%2426%3c%2fAddress%3e%0d%0a++++++++++%3cListItemsAddress+%2f%3e%0d%0a++++++++++%3cNameIndex%3e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279%22+Merge%3d%22True%22+RowSpan%3d%22%22+ColSpan%3d%223%22+Format%3d%220%22+Width%3d%2274.25%22+Text%3d%22%22+Height%3d%2215.75%22+Align%3d%22Center%22+CellHasFormula%3d%22True%22+FontName%3d%22Calibri%22+WrapText%3d%22False%22+FontSize%3d%2211%22+X%3d%2211%22+Y%3d%2226%22+%2f%3e%0d%0a++++++%3cTD+Style%3d%22Class280%22+Merge%3d%22False%22+RowSpan%3d%22%22+ColSpan%3d%22%22+Format%3d%22General%22+Width%3d%2214.25%22+Text%3d%22%22+Height%3d%2215.75%22+Align%3d%22Left%22+CellHasFormula%3d%22False%22+FontName%3d%22Calibri%22+WrapText%3d%22False%22+FontSize%3d%2211%22+X%3d%2214%22+Y%3d%2226%22+%2f%3e%0d%0a++++++%3cTD+Style%3d%22Class281%22+Merge%3d%22True%22+RowSpan%3d%22%22+ColSpan%3d%222%22+Format%3d%22General%22+Width%3d%2249.5%22+Text%3d%22%22+Height%3d%2215.75%22+Align%3d%22Center%22+CellHasFormula%3d%22True%22+FontName%3d%22Calibri%22+WrapText%3d%22False%22+FontSize%3d%2211%22+X%3d%2215%22+Y%3d%2226%2</t>
  </si>
  <si>
    <t xml:space="preserve"> 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2217%22+Y%3d%2226%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2220%22+Y%3d%2226%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2223%22+Y%3d%2226%22+%2f%3e%0d%0a++++++%3cTD+Style%3d%22Class279%22+Merge%3d%22True%22+RowSpan%3d%22%22+ColSpan%3d%223%22+Format%3d%22General%22+Width%3d%2274.25%22+Text%3d%22%22+Height%3d%2215.75%22+Align%3d%22Center%22+CellHasFormula%3d%22True%22+FontName%3d%22Calibri%22+WrapText%3d%22False%22+FontSize%3d%2211%22+X%3d%2226%22+Y%3d%2226%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2226%22+%2f%3e%0d%0a++++%3c%2fTR%3e%0d%0a++++%3cTR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221%22+Y%3d%2227%22+%2f%3e%0d%0a++++++%3cTD+Style%3d%22Class266%22+Merge%3d%22False%22+RowSpan%3d%22%22+ColSpan%3d%22%22+Format%3d%22General%22+Width%3d%2260.75%22+Text%3d%22%22+Height%3d%226.75%22+Align%3d%22Left%22+CellHasFormula%3d%22False%22+FontName%3d%22Calibri%22+WrapText%3d%22False%22+FontSize%3d%2211%22+X%3d%222%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223%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224%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225%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226%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227%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228%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229%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2210%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2211%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2212%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2213%22+Y%3d%2227%22+%2f%3e%0d%0a++++++%3cTD+Style%3d%22Class266%22+Merge%3d%22False%22+RowSpan%3d%22%22+ColSpan%3d%22%22+Format%3d%22General%22+Width%3d%2214.25%22+Text%3d%22%22+Height%3d%226.75%22+Align%3d%22Left%22+CellHasFormula%3d%22False%22+FontName%3d%22Calibri%22+WrapText%3d%22False%22+FontSize%3d%2211%22+X%3d%2214%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2215%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2216%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2217%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2218%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2219%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2220%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2221%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2222%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2223%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2224%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2225%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2226%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2227%22+Y%3d%2227%22+%2f%3e%0d%0a++++++%3cTD+Style%3d%22Class266%22+Merge%3d%22False%22+RowSpan%3d%22%22+ColSpan%3d%22%22+Format%3d%22General%22+Width%3d%2224.75%22+Text%3d%22%22+Height%3d%226.75%22+Align%3d%22Left%22+CellHasFormula%3d%22False%22+FontName%3d%22Calibri%22+WrapText%3d%22False%22+FontSize%3d%2211%22+X%3d%2228%22+Y%3d%2227%22+%2f%3e%0d%0a++++++%3cTD+Style%3d%22Class252%22+Merge%3d%22False%22+RowSpan%3d%22%22+ColSpan%3d%22%22+Format%3d%22General%22+Width%3d%2224.75%22+Text%3d%22%22+Height%3d%226.75%22+Align%3d%22Left%22+CellHasFormula%3d%22False%22+FontName%3d%22Calibri%22+WrapText%3d%22False%22+FontSize%3d%2211%22+X%3d%2229%22+Y%3d%2227%22+%2f%3e%0d%0a++++%3c%2fTR%3e%0d%0a++++%3cTR%3e%0d%0a++++++%3cTD+Style%3d%22Class257%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284%22+Merge%3d%22True%22+RowSpan%3d%222%22+ColSpan%3d%223%22+Format%3d%22General%22+Width%3d%22110.25%22+Text%3d%22%22+Height%3d%2230.75%22+Align%3d%22Center%22+CellHasFormula%3d%22True%22+FontName%3d%22Calibri%22+WrapText%3d%22True%22+FontSize%3d%2211%22+X%3d%222%22+Y%3d%2228%22+%2f%3e%0d%0a++++++%3cTD+Style%3d%22Class285%22+Merge%3d%22True%22+RowSpan%3d%222%22+ColSpan%3d%223%22+Format%3d%220%22+Width%3d%2274.25%22+Text%3d%22%22+Height%3d%2230.75%22+Align%3d%22Center%22+CellHasFormula%3d%22True%22+FontName%3d%22Calibri%22+WrapText%3d%22False%22+FontSize%3d%2211%22+X%3d%225%22+Y%3d%2228%22+%2f%3e%0d%0a++++++%3cTD+Style%3d%22Class286%22+Merge%3d%22True%22+RowSpan%3d%222%22+ColSpan%3d%223%22+Format%3d%220%22+Width%3d%2274.25%22+Text%3d%22%22+Height%3d%2230.75%22+Align%3d%22Center%22+CellHasFormula%3d%22True%22+FontName%3d%22Calibri%22+WrapText%3d%22False%22+FontSize%3d%2211%22+X%3d%228%22+Y%3d%2228%22+%2f%3e%0d%0a++++++%3cTD+Style%3d%22Class286%22+Merge%3d%22True%22+RowSpan%3d%222%22+ColSpan%3d%223%22+Format%3d%220%22+Width%3d%2274.25%22+Text%3d%22%22+Height%3d%2230.75%22+Align%3d%22Center%22+CellHasFormula%3d%22True%22+FontName%3d%22Calibri%22+WrapText%3d%22False%22+FontSize%3d%2211%22+X%3d%2211%22+Y%3d%2228%22+%2f%3e%0d%0a++++++%3cTD+Style%3d%22Class287%22+Merge%3d%22False%22+RowSpan%3d%22%22+ColSpan%3d%22%22+Format%3d%22General%22+Width%3d%2214.25%22+Text%3d%22%22+Height%3d%2215%22+Align%3d%22Left%22+CellHasFormula%3d%22False%22+FontName%3d%22Calibri%22+WrapText%3d%22False%22+FontSize%3d%2211%22+X%3d%2214%22+Y%3d%2228%22+%2f%3e%0d%0a++++++%3cTD+Style%3d%22Class285%22+Merge%3d%22True%22+RowSpan%3d%222%22+ColSpan%3d%222%22+Format%3d%22General%22+Width%3d%2249.5%22+Text%3d%22%22+Height%3d%2230.75%22+Align%3d%22Center%22+CellHasFormula%3d%22True%22+FontName%3d%22Calibri%22+WrapText%3d%22False%22+FontSize%3d%2211%22+X%3d%2215%22+Y%3d%2228%22+%2f%3e%0d%0a++++++%3cTD+Style%3d%22Class286%22+Merge%3d%22True%22+RowSpan%3d%222%22+ColSpan%3d%223%22+Format%3d%22General%22+Width%3d%2274.25%22+Text%3d%22%22+Height%3d%2230.75%22+Align%3d%22Center%22+CellHasFormula%3d%22True%22+FontName%3d%22Calibri%22+WrapText%3d%22False%22+FontSize%3d%2211%22+X%3d%2217%22+Y%3d%2228%22+%2f%3e%0d%0a++++++%3cTD+Style%3d%22Class286%22+Merge%3d%22True%22+RowSpan%3d%222%22+ColSpan%3d%223%22+Format%3d%22General%22+Width%3d%2274.25%22+Text%3d%22%22+Height%3d%2230.75%22+Align%3d%22Center%22+CellHasFormula%3d%22True%22+FontName%3d%22Calibri%22+WrapText%3d%22False%22+FontSize%3d%2211%22+X%3d%2220%22+Y%3d%2228%22+%2f%3e%0d%0a++++++%3cTD+Style%3d%22Class286%22+Merge%3d%22True%22+RowSpan%3d%222%22+ColSpan%3d%223%22+Format%3d%22General%22+Width%3d%2274.25%22+Text%3d%22%22+Height%3d%2230.75%22+Align%3d%22Center%22+CellHasFormula%3d%22True%22+FontName%3d%22Calibri%22+WrapText%3d%22False%22+FontSize%3d%2211%22+X%3d%2223%22+Y%3d%2228%22+%2f%3e%0d%0a++++++%3cTD+Style%3d%22Class286%22+Merge%3d%22True%22+RowSpan%3d%222%22+ColSpan%3d%223%22+Format%3d%22General%22+Width%3d%2274.25%22+Text%3d%22%22+Height%3d%2230.75%22+Align%3d%22Center%22+CellHasFormula%3d%22True%22+FontName%3d%22Calibri%22+WrapText%3d%22False%22+FontSize%3d%2211%22+X%3d%2226%22+Y%3d%2228%22+%2f%3e%0d%0a++++++%3cTD+Style%3d%22Class261%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%3c%2fTR%3e%0d%0a++++%3cTR%3e%0d%0a++++++%3cTD+Style%3d%22Class257%22+Merge%3d%22False%22+RowSpan%3d%22%22+ColSpan%3d%22%22+Format%3d%22General%22+Width%3d%2224.75%22+Text%3d%22%22+Height%3d%2215.75%22+Align%3d%22Left%22+CellHasFormula%3d%22False%22+FontName%3d%22Calibri%22+WrapText%3d%22False%22+FontSize%3d%2211%22+X%3d%221%22+Y%3d%2229%22+%2f%3e%0d%0a++++++%3cTD+Style%3d%22Class288%22+Merge%3d%22False%22+RowSpan%3d%22%22+ColSpan%3d%22%22+Format%3d%22General%22+Width%3d%2214.25%22+Text%3d%22%22+Height%3d%2215.75%22+Align%3d%22Left%22+CellHasFormula%3d%22False%22+FontName%3d%22Calibri%22+WrapText%3d%22False%22+FontSize%3d%2211%22+X%3d%2214%22+Y%3d%2229%22+%2f%3e%0d%0a++++++%3cTD+Style%3d%22Class261%22+Merge%3d%22False%22+RowSpan%3d%22%22+ColSpan%3d%22%22+Format%3d%22General%22+Width%3d%2224.75%22+Text%3d%22%22+Height%3d%2215.75%22+Align%3d%22Left%22+CellHasFormula%3d%22False%22+FontName%3d%22Calibri%22+WrapText%3d%22False%22+FontSize%3d%2211%22+X%3d%2229%22+Y%3d%2229%22+%2f%3e%0d%0a++++%3c%2fTR%3e%0d%0a++++%3cTR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289%22+Merge%3d%22False%22+RowSpan%3d%22%22+ColSpan%3d%22%22+Format%3d%22General%22+Width%3d%2260.75%22+Text%3d%22%22+Height%3d%2215%22+Align%3d%22Left%22+CellHasFormula%3d%22False%22+FontName%3d%22Calibri%22+WrapText%3d%22False%22+FontSize%3d%2211%22+X%3d%222%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223%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224%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225%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226%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227%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228%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229%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2210%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2211%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2212%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2213%22+Y%3d%2230%22+%2f%3e%0d%0a++++++%3cTD+Style%3d%22Class289%22+Merge%3d%22False%22+RowSpan%3d%22%22+ColSpan%3d%22%22+Format%3d%22General%22+Width%3d%2214.25%22+Text%3d%22%22+Height%3d%2215%22+Align%3d%22Left%22+CellHasFormula%3d%22False%22+FontName%3d%22Calibri%22+WrapText%3d%22False%22+FontSize%3d%2211%22+X%3d%2214%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2215%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2216%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2217%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2218%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2219%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2220%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2221%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2222%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2223%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2224%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2225%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2226%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2227%22+Y%3d%2230%22+%2f%3e%0d%0a++++++%3cTD+Style%3d%22Class289%22+Merge%3d%22False%22+RowSpan%3d%22%22+ColSpan%3d%22%22+Format%3d%22General%22+Width%3d%2224.75%22+Text%3d%22%22+Height%3d%2215%22+Align%3d%22Left%22+CellHasFormula%3d%22False%22+FontName%3d%22Calibri%22+WrapText%3d%22False%22+FontSize%3d%2211%22+X%3d%2228%22+Y%3d%2230%22+%2f%3e%0d%0a++++++%3cTD+Style%3d%22Class252%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%3c%2fTR%3e%0d%0a++%3c%2fTable%3e%0d%0a%3c%2fTables%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</si>
</sst>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3" tint="-0.249977111117893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/>
    <xf numFmtId="0" fontId="2" fillId="5" borderId="14" xfId="0" applyFont="1" applyFill="1" applyBorder="1"/>
    <xf numFmtId="0" fontId="0" fillId="5" borderId="15" xfId="0" applyFill="1" applyBorder="1"/>
    <xf numFmtId="0" fontId="0" fillId="5" borderId="16" xfId="0" applyFill="1" applyBorder="1"/>
    <xf numFmtId="0" fontId="2" fillId="5" borderId="17" xfId="0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0" fillId="5" borderId="18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1" fontId="0" fillId="5" borderId="0" xfId="0" applyNumberFormat="1" applyFill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0021"/>
      <color rgb="FFCC3300"/>
      <color rgb="FFCC6600"/>
      <color rgb="FFFF8181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29"/>
  <sheetViews>
    <sheetView showGridLines="0" tabSelected="1" zoomScale="90" zoomScaleNormal="90" workbookViewId="0">
      <selection sqref="A1:AD31"/>
    </sheetView>
  </sheetViews>
  <sheetFormatPr defaultRowHeight="15" x14ac:dyDescent="0.25"/>
  <cols>
    <col min="1" max="2" width="4.7109375" customWidth="1"/>
    <col min="3" max="3" width="11.5703125" bestFit="1" customWidth="1"/>
    <col min="4" max="14" width="4.7109375" customWidth="1"/>
    <col min="15" max="15" width="2.7109375" customWidth="1"/>
    <col min="16" max="43" width="4.7109375" customWidth="1"/>
  </cols>
  <sheetData>
    <row r="2" spans="3:30" ht="19.5" x14ac:dyDescent="0.35">
      <c r="C2" s="10"/>
      <c r="D2" s="27" t="s">
        <v>36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3:30" ht="20.25" thickBot="1" x14ac:dyDescent="0.4">
      <c r="AB3" s="27"/>
      <c r="AC3" s="27"/>
    </row>
    <row r="4" spans="3:30" x14ac:dyDescent="0.25">
      <c r="C4" s="28" t="s">
        <v>37</v>
      </c>
      <c r="D4" s="29"/>
      <c r="F4" s="46" t="s">
        <v>26</v>
      </c>
      <c r="G4" s="47"/>
      <c r="H4" s="47"/>
      <c r="I4" s="47"/>
      <c r="J4" s="47"/>
      <c r="K4" s="47"/>
      <c r="L4" s="47"/>
      <c r="M4" s="47"/>
      <c r="N4" s="48"/>
      <c r="P4" s="46" t="s">
        <v>35</v>
      </c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3:30" ht="15.75" thickBot="1" x14ac:dyDescent="0.3">
      <c r="C5" s="30"/>
      <c r="D5" s="31"/>
      <c r="F5" s="60" t="s">
        <v>9</v>
      </c>
      <c r="G5" s="61"/>
      <c r="H5" s="61"/>
      <c r="I5" s="61" t="s">
        <v>10</v>
      </c>
      <c r="J5" s="61"/>
      <c r="K5" s="61"/>
      <c r="L5" s="61" t="s">
        <v>11</v>
      </c>
      <c r="M5" s="61"/>
      <c r="N5" s="62"/>
      <c r="P5" s="60" t="s">
        <v>11</v>
      </c>
      <c r="Q5" s="61"/>
      <c r="R5" s="61" t="s">
        <v>25</v>
      </c>
      <c r="S5" s="61"/>
      <c r="T5" s="61"/>
      <c r="U5" s="61" t="s">
        <v>15</v>
      </c>
      <c r="V5" s="61"/>
      <c r="W5" s="61"/>
      <c r="X5" s="61" t="s">
        <v>13</v>
      </c>
      <c r="Y5" s="61"/>
      <c r="Z5" s="61"/>
      <c r="AA5" s="61" t="s">
        <v>14</v>
      </c>
      <c r="AB5" s="61"/>
      <c r="AC5" s="62"/>
      <c r="AD5" s="1"/>
    </row>
    <row r="6" spans="3:30" ht="6.95" customHeight="1" thickBot="1" x14ac:dyDescent="0.3">
      <c r="F6" s="2"/>
      <c r="G6" s="2"/>
      <c r="H6" s="2"/>
      <c r="I6" s="2"/>
      <c r="J6" s="2"/>
      <c r="K6" s="2"/>
      <c r="L6" s="2"/>
      <c r="M6" s="2"/>
      <c r="N6" s="2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3:30" x14ac:dyDescent="0.25">
      <c r="C7" s="49" t="s">
        <v>0</v>
      </c>
      <c r="D7" s="65" t="s">
        <v>1</v>
      </c>
      <c r="E7" s="66"/>
      <c r="F7" s="54">
        <v>0</v>
      </c>
      <c r="G7" s="55"/>
      <c r="H7" s="55"/>
      <c r="I7" s="55">
        <v>0</v>
      </c>
      <c r="J7" s="55"/>
      <c r="K7" s="55"/>
      <c r="L7" s="56" t="str">
        <f>IF(OR(F7*I7=0,S_11&lt;D_11),"",F7-I7)</f>
        <v/>
      </c>
      <c r="M7" s="56"/>
      <c r="N7" s="57"/>
      <c r="O7" s="5"/>
      <c r="P7" s="51" t="str">
        <f>IF(L7="","",VLOOKUP(L7,Pulse_Table,2,1))</f>
        <v/>
      </c>
      <c r="Q7" s="52"/>
      <c r="R7" s="52" t="str">
        <f>IF(P7="","",IF(AND(F7&lt;=Hypo_Sys,I7&lt;=Hypo_Dia),"Possible","-"))</f>
        <v/>
      </c>
      <c r="S7" s="52"/>
      <c r="T7" s="52"/>
      <c r="U7" s="52" t="str">
        <f>IF(R7="","",IF(OR(AND(F7&gt;=Pre_Sys_Lower,F7&lt;=Pre_Sys_Upper),AND(I7&gt;=Pre_Dia_Lower,I7&lt;=Pre_Dia_Upper)),"Possible","-"))</f>
        <v/>
      </c>
      <c r="V7" s="52"/>
      <c r="W7" s="52"/>
      <c r="X7" s="52" t="str">
        <f>IF(U7="","",IF(OR(AND(F7&gt;=Hyp1_Sys_Lower,F7&lt;=Hyp1_Sys_Upper),AND(I7&gt;=Hyp1_Dia_Lower,I7&lt;=Hyp1_Dia_Upper)),"Possible","-"))</f>
        <v/>
      </c>
      <c r="Y7" s="52"/>
      <c r="Z7" s="52"/>
      <c r="AA7" s="52" t="str">
        <f>IF(X7="","",IF(OR(F7&gt;=Hyp2_Sys_Lower,I7&gt;=Hyp2_Dia_Lower),"Possible","-"))</f>
        <v/>
      </c>
      <c r="AB7" s="52"/>
      <c r="AC7" s="53"/>
    </row>
    <row r="8" spans="3:30" ht="15.75" thickBot="1" x14ac:dyDescent="0.3">
      <c r="C8" s="50"/>
      <c r="D8" s="63" t="s">
        <v>2</v>
      </c>
      <c r="E8" s="64"/>
      <c r="F8" s="58">
        <v>0</v>
      </c>
      <c r="G8" s="58"/>
      <c r="H8" s="58"/>
      <c r="I8" s="58">
        <v>0</v>
      </c>
      <c r="J8" s="58"/>
      <c r="K8" s="58"/>
      <c r="L8" s="39" t="str">
        <f>IF(OR(F8*I8=0,S_12&lt;D_12),"",F8-I8)</f>
        <v/>
      </c>
      <c r="M8" s="39"/>
      <c r="N8" s="39"/>
      <c r="O8" s="6"/>
      <c r="P8" s="24" t="str">
        <f>IF(L8="","",VLOOKUP(L8,Pulse_Table,2,1))</f>
        <v/>
      </c>
      <c r="Q8" s="24"/>
      <c r="R8" s="24" t="str">
        <f>IF(P8="","",IF(AND(F8&lt;=Hypo_Sys,I8&lt;=Hypo_Dia),"Possible","-"))</f>
        <v/>
      </c>
      <c r="S8" s="24"/>
      <c r="T8" s="24"/>
      <c r="U8" s="24" t="str">
        <f>IF(R8="","",IF(OR(AND(F8&gt;=Pre_Sys_Lower,F8&lt;=Pre_Sys_Upper),AND(I8&gt;=Pre_Dia_Lower,I8&lt;=Pre_Dia_Upper)),"Possible","-"))</f>
        <v/>
      </c>
      <c r="V8" s="24"/>
      <c r="W8" s="24"/>
      <c r="X8" s="24" t="str">
        <f>IF(U8="","",IF(OR(AND(F8&gt;=Hyp1_Sys_Lower,F8&lt;=Hyp1_Sys_Upper),AND(I8&gt;=Hyp1_Dia_Lower,I8&lt;=Hyp1_Dia_Upper)),"Possible","-"))</f>
        <v/>
      </c>
      <c r="Y8" s="24"/>
      <c r="Z8" s="24"/>
      <c r="AA8" s="24" t="str">
        <f>IF(X8="","",IF(OR(F8&gt;=Hyp2_Sys_Lower,I8&gt;=Hyp2_Dia_Lower),"Possible","-"))</f>
        <v/>
      </c>
      <c r="AB8" s="24"/>
      <c r="AC8" s="45"/>
    </row>
    <row r="9" spans="3:30" ht="6.95" customHeight="1" thickBot="1" x14ac:dyDescent="0.3">
      <c r="D9" s="2"/>
      <c r="E9" s="2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3:30" x14ac:dyDescent="0.25">
      <c r="C10" s="49" t="s">
        <v>3</v>
      </c>
      <c r="D10" s="65" t="s">
        <v>1</v>
      </c>
      <c r="E10" s="66"/>
      <c r="F10" s="54">
        <v>0</v>
      </c>
      <c r="G10" s="55"/>
      <c r="H10" s="55"/>
      <c r="I10" s="55">
        <v>0</v>
      </c>
      <c r="J10" s="55"/>
      <c r="K10" s="55"/>
      <c r="L10" s="56" t="str">
        <f>IF(OR(F10*I10=0,S_11&lt;D_11),"",F10-I10)</f>
        <v/>
      </c>
      <c r="M10" s="56"/>
      <c r="N10" s="57"/>
      <c r="O10" s="5"/>
      <c r="P10" s="51" t="str">
        <f>IF(L10="","",VLOOKUP(L10,Pulse_Table,2,1))</f>
        <v/>
      </c>
      <c r="Q10" s="52"/>
      <c r="R10" s="52" t="str">
        <f>IF(P10="","",IF(AND(F10&lt;=Hypo_Sys,I10&lt;=Hypo_Dia),"Possible","-"))</f>
        <v/>
      </c>
      <c r="S10" s="52"/>
      <c r="T10" s="52"/>
      <c r="U10" s="52" t="str">
        <f>IF(R10="","",IF(OR(AND(F10&gt;=Pre_Sys_Lower,F10&lt;=Pre_Sys_Upper),AND(I10&gt;=Pre_Dia_Lower,I10&lt;=Pre_Dia_Upper)),"Possible","-"))</f>
        <v/>
      </c>
      <c r="V10" s="52"/>
      <c r="W10" s="52"/>
      <c r="X10" s="52" t="str">
        <f>IF(U10="","",IF(OR(AND(F10&gt;=Hyp1_Sys_Lower,F10&lt;=Hyp1_Sys_Upper),AND(I10&gt;=Hyp1_Dia_Lower,I10&lt;=Hyp1_Dia_Upper)),"Possible","-"))</f>
        <v/>
      </c>
      <c r="Y10" s="52"/>
      <c r="Z10" s="52"/>
      <c r="AA10" s="52" t="str">
        <f>IF(X10="","",IF(OR(F10&gt;=Hyp2_Sys_Lower,I10&gt;=Hyp2_Dia_Lower),"Possible","-"))</f>
        <v/>
      </c>
      <c r="AB10" s="52"/>
      <c r="AC10" s="53"/>
    </row>
    <row r="11" spans="3:30" ht="15.75" thickBot="1" x14ac:dyDescent="0.3">
      <c r="C11" s="50"/>
      <c r="D11" s="63" t="s">
        <v>2</v>
      </c>
      <c r="E11" s="64"/>
      <c r="F11" s="58">
        <v>0</v>
      </c>
      <c r="G11" s="58"/>
      <c r="H11" s="58"/>
      <c r="I11" s="58">
        <v>0</v>
      </c>
      <c r="J11" s="58"/>
      <c r="K11" s="58"/>
      <c r="L11" s="39" t="str">
        <f>IF(OR(F11*I11=0,S_12&lt;D_12),"",F11-I11)</f>
        <v/>
      </c>
      <c r="M11" s="39"/>
      <c r="N11" s="39"/>
      <c r="O11" s="6"/>
      <c r="P11" s="24" t="str">
        <f>IF(L11="","",VLOOKUP(L11,Pulse_Table,2,1))</f>
        <v/>
      </c>
      <c r="Q11" s="24"/>
      <c r="R11" s="24" t="str">
        <f>IF(P11="","",IF(AND(F11&lt;=Hypo_Sys,I11&lt;=Hypo_Dia),"Possible","-"))</f>
        <v/>
      </c>
      <c r="S11" s="24"/>
      <c r="T11" s="24"/>
      <c r="U11" s="24" t="str">
        <f>IF(R11="","",IF(OR(AND(F11&gt;=Pre_Sys_Lower,F11&lt;=Pre_Sys_Upper),AND(I11&gt;=Pre_Dia_Lower,I11&lt;=Pre_Dia_Upper)),"Possible","-"))</f>
        <v/>
      </c>
      <c r="V11" s="24"/>
      <c r="W11" s="24"/>
      <c r="X11" s="24" t="str">
        <f>IF(U11="","",IF(OR(AND(F11&gt;=Hyp1_Sys_Lower,F11&lt;=Hyp1_Sys_Upper),AND(I11&gt;=Hyp1_Dia_Lower,I11&lt;=Hyp1_Dia_Upper)),"Possible","-"))</f>
        <v/>
      </c>
      <c r="Y11" s="24"/>
      <c r="Z11" s="24"/>
      <c r="AA11" s="24" t="str">
        <f>IF(X11="","",IF(OR(F11&gt;=Hyp2_Sys_Lower,I11&gt;=Hyp2_Dia_Lower),"Possible","-"))</f>
        <v/>
      </c>
      <c r="AB11" s="24"/>
      <c r="AC11" s="45"/>
    </row>
    <row r="12" spans="3:30" ht="6.95" customHeight="1" thickBot="1" x14ac:dyDescent="0.3">
      <c r="D12" s="2"/>
      <c r="E12" s="2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3:30" x14ac:dyDescent="0.25">
      <c r="C13" s="49" t="s">
        <v>4</v>
      </c>
      <c r="D13" s="65" t="s">
        <v>1</v>
      </c>
      <c r="E13" s="66"/>
      <c r="F13" s="54">
        <v>0</v>
      </c>
      <c r="G13" s="55"/>
      <c r="H13" s="55"/>
      <c r="I13" s="55">
        <v>0</v>
      </c>
      <c r="J13" s="55"/>
      <c r="K13" s="55"/>
      <c r="L13" s="56" t="str">
        <f>IF(OR(F13*I13=0,S_11&lt;D_11),"",F13-I13)</f>
        <v/>
      </c>
      <c r="M13" s="56"/>
      <c r="N13" s="57"/>
      <c r="O13" s="5"/>
      <c r="P13" s="51" t="str">
        <f>IF(L13="","",VLOOKUP(L13,Pulse_Table,2,1))</f>
        <v/>
      </c>
      <c r="Q13" s="52"/>
      <c r="R13" s="52" t="str">
        <f>IF(P13="","",IF(AND(F13&lt;=Hypo_Sys,I13&lt;=Hypo_Dia),"Possible","-"))</f>
        <v/>
      </c>
      <c r="S13" s="52"/>
      <c r="T13" s="52"/>
      <c r="U13" s="52" t="str">
        <f>IF(R13="","",IF(OR(AND(F13&gt;=Pre_Sys_Lower,F13&lt;=Pre_Sys_Upper),AND(I13&gt;=Pre_Dia_Lower,I13&lt;=Pre_Dia_Upper)),"Possible","-"))</f>
        <v/>
      </c>
      <c r="V13" s="52"/>
      <c r="W13" s="52"/>
      <c r="X13" s="52" t="str">
        <f>IF(U13="","",IF(OR(AND(F13&gt;=Hyp1_Sys_Lower,F13&lt;=Hyp1_Sys_Upper),AND(I13&gt;=Hyp1_Dia_Lower,I13&lt;=Hyp1_Dia_Upper)),"Possible","-"))</f>
        <v/>
      </c>
      <c r="Y13" s="52"/>
      <c r="Z13" s="52"/>
      <c r="AA13" s="52" t="str">
        <f>IF(X13="","",IF(OR(F13&gt;=Hyp2_Sys_Lower,I13&gt;=Hyp2_Dia_Lower),"Possible","-"))</f>
        <v/>
      </c>
      <c r="AB13" s="52"/>
      <c r="AC13" s="53"/>
    </row>
    <row r="14" spans="3:30" ht="15.75" thickBot="1" x14ac:dyDescent="0.3">
      <c r="C14" s="50"/>
      <c r="D14" s="63" t="s">
        <v>2</v>
      </c>
      <c r="E14" s="64"/>
      <c r="F14" s="58">
        <v>0</v>
      </c>
      <c r="G14" s="58"/>
      <c r="H14" s="58"/>
      <c r="I14" s="58">
        <v>0</v>
      </c>
      <c r="J14" s="58"/>
      <c r="K14" s="58"/>
      <c r="L14" s="39" t="str">
        <f>IF(OR(F14*I14=0,S_12&lt;D_12),"",F14-I14)</f>
        <v/>
      </c>
      <c r="M14" s="39"/>
      <c r="N14" s="39"/>
      <c r="O14" s="6"/>
      <c r="P14" s="24" t="str">
        <f>IF(L14="","",VLOOKUP(L14,Pulse_Table,2,1))</f>
        <v/>
      </c>
      <c r="Q14" s="24"/>
      <c r="R14" s="24" t="str">
        <f>IF(P14="","",IF(AND(F14&lt;=Hypo_Sys,I14&lt;=Hypo_Dia),"Possible","-"))</f>
        <v/>
      </c>
      <c r="S14" s="24"/>
      <c r="T14" s="24"/>
      <c r="U14" s="24" t="str">
        <f>IF(R14="","",IF(OR(AND(F14&gt;=Pre_Sys_Lower,F14&lt;=Pre_Sys_Upper),AND(I14&gt;=Pre_Dia_Lower,I14&lt;=Pre_Dia_Upper)),"Possible","-"))</f>
        <v/>
      </c>
      <c r="V14" s="24"/>
      <c r="W14" s="24"/>
      <c r="X14" s="24" t="str">
        <f>IF(U14="","",IF(OR(AND(F14&gt;=Hyp1_Sys_Lower,F14&lt;=Hyp1_Sys_Upper),AND(I14&gt;=Hyp1_Dia_Lower,I14&lt;=Hyp1_Dia_Upper)),"Possible","-"))</f>
        <v/>
      </c>
      <c r="Y14" s="24"/>
      <c r="Z14" s="24"/>
      <c r="AA14" s="24" t="str">
        <f>IF(X14="","",IF(OR(F14&gt;=Hyp2_Sys_Lower,I14&gt;=Hyp2_Dia_Lower),"Possible","-"))</f>
        <v/>
      </c>
      <c r="AB14" s="24"/>
      <c r="AC14" s="45"/>
    </row>
    <row r="15" spans="3:30" ht="6.95" customHeight="1" thickBot="1" x14ac:dyDescent="0.3">
      <c r="D15" s="2"/>
      <c r="E15" s="2"/>
      <c r="F15" s="7"/>
      <c r="G15" s="7"/>
      <c r="H15" s="7"/>
      <c r="I15" s="7"/>
      <c r="J15" s="7"/>
      <c r="K15" s="7"/>
      <c r="L15" s="7"/>
      <c r="M15" s="7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3:30" x14ac:dyDescent="0.25">
      <c r="C16" s="49" t="s">
        <v>5</v>
      </c>
      <c r="D16" s="65" t="s">
        <v>1</v>
      </c>
      <c r="E16" s="66"/>
      <c r="F16" s="54">
        <v>0</v>
      </c>
      <c r="G16" s="55"/>
      <c r="H16" s="55"/>
      <c r="I16" s="55">
        <v>0</v>
      </c>
      <c r="J16" s="55"/>
      <c r="K16" s="55"/>
      <c r="L16" s="56" t="str">
        <f>IF(OR(F16*I16=0,S_11&lt;D_11),"",F16-I16)</f>
        <v/>
      </c>
      <c r="M16" s="56"/>
      <c r="N16" s="57"/>
      <c r="O16" s="5"/>
      <c r="P16" s="51" t="str">
        <f>IF(L16="","",VLOOKUP(L16,Pulse_Table,2,1))</f>
        <v/>
      </c>
      <c r="Q16" s="52"/>
      <c r="R16" s="52" t="str">
        <f>IF(P16="","",IF(AND(F16&lt;=Hypo_Sys,I16&lt;=Hypo_Dia),"Possible","-"))</f>
        <v/>
      </c>
      <c r="S16" s="52"/>
      <c r="T16" s="52"/>
      <c r="U16" s="52" t="str">
        <f>IF(R16="","",IF(OR(AND(F16&gt;=Pre_Sys_Lower,F16&lt;=Pre_Sys_Upper),AND(I16&gt;=Pre_Dia_Lower,I16&lt;=Pre_Dia_Upper)),"Possible","-"))</f>
        <v/>
      </c>
      <c r="V16" s="52"/>
      <c r="W16" s="52"/>
      <c r="X16" s="52" t="str">
        <f>IF(U16="","",IF(OR(AND(F16&gt;=Hyp1_Sys_Lower,F16&lt;=Hyp1_Sys_Upper),AND(I16&gt;=Hyp1_Dia_Lower,I16&lt;=Hyp1_Dia_Upper)),"Possible","-"))</f>
        <v/>
      </c>
      <c r="Y16" s="52"/>
      <c r="Z16" s="52"/>
      <c r="AA16" s="52" t="str">
        <f>IF(X16="","",IF(OR(F16&gt;=Hyp2_Sys_Lower,I16&gt;=Hyp2_Dia_Lower),"Possible","-"))</f>
        <v/>
      </c>
      <c r="AB16" s="52"/>
      <c r="AC16" s="53"/>
    </row>
    <row r="17" spans="3:29" ht="15.75" thickBot="1" x14ac:dyDescent="0.3">
      <c r="C17" s="50"/>
      <c r="D17" s="63" t="s">
        <v>2</v>
      </c>
      <c r="E17" s="64"/>
      <c r="F17" s="58">
        <v>0</v>
      </c>
      <c r="G17" s="58"/>
      <c r="H17" s="58"/>
      <c r="I17" s="58">
        <v>0</v>
      </c>
      <c r="J17" s="58"/>
      <c r="K17" s="58"/>
      <c r="L17" s="39" t="str">
        <f>IF(OR(F17*I17=0,S_12&lt;D_12),"",F17-I17)</f>
        <v/>
      </c>
      <c r="M17" s="39"/>
      <c r="N17" s="39"/>
      <c r="O17" s="6"/>
      <c r="P17" s="24" t="str">
        <f>IF(L17="","",VLOOKUP(L17,Pulse_Table,2,1))</f>
        <v/>
      </c>
      <c r="Q17" s="24"/>
      <c r="R17" s="24" t="str">
        <f>IF(P17="","",IF(AND(F17&lt;=Hypo_Sys,I17&lt;=Hypo_Dia),"Possible","-"))</f>
        <v/>
      </c>
      <c r="S17" s="24"/>
      <c r="T17" s="24"/>
      <c r="U17" s="24" t="str">
        <f>IF(R17="","",IF(OR(AND(F17&gt;=Pre_Sys_Lower,F17&lt;=Pre_Sys_Upper),AND(I17&gt;=Pre_Dia_Lower,I17&lt;=Pre_Dia_Upper)),"Possible","-"))</f>
        <v/>
      </c>
      <c r="V17" s="24"/>
      <c r="W17" s="24"/>
      <c r="X17" s="24" t="str">
        <f>IF(U17="","",IF(OR(AND(F17&gt;=Hyp1_Sys_Lower,F17&lt;=Hyp1_Sys_Upper),AND(I17&gt;=Hyp1_Dia_Lower,I17&lt;=Hyp1_Dia_Upper)),"Possible","-"))</f>
        <v/>
      </c>
      <c r="Y17" s="24"/>
      <c r="Z17" s="24"/>
      <c r="AA17" s="24" t="str">
        <f>IF(X17="","",IF(OR(F17&gt;=Hyp2_Sys_Lower,I17&gt;=Hyp2_Dia_Lower),"Possible","-"))</f>
        <v/>
      </c>
      <c r="AB17" s="24"/>
      <c r="AC17" s="45"/>
    </row>
    <row r="18" spans="3:29" ht="6.95" customHeight="1" thickBot="1" x14ac:dyDescent="0.3">
      <c r="D18" s="2"/>
      <c r="E18" s="2"/>
      <c r="F18" s="7"/>
      <c r="G18" s="7"/>
      <c r="H18" s="7"/>
      <c r="I18" s="7"/>
      <c r="J18" s="7"/>
      <c r="K18" s="7"/>
      <c r="L18" s="7"/>
      <c r="M18" s="7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3:29" x14ac:dyDescent="0.25">
      <c r="C19" s="49" t="s">
        <v>6</v>
      </c>
      <c r="D19" s="65" t="s">
        <v>1</v>
      </c>
      <c r="E19" s="66"/>
      <c r="F19" s="54">
        <v>0</v>
      </c>
      <c r="G19" s="55"/>
      <c r="H19" s="55"/>
      <c r="I19" s="55">
        <v>0</v>
      </c>
      <c r="J19" s="55"/>
      <c r="K19" s="55"/>
      <c r="L19" s="56" t="str">
        <f>IF(OR(F19*I19=0,S_11&lt;D_11),"",F19-I19)</f>
        <v/>
      </c>
      <c r="M19" s="56"/>
      <c r="N19" s="57"/>
      <c r="O19" s="5"/>
      <c r="P19" s="51" t="str">
        <f>IF(L19="","",VLOOKUP(L19,Pulse_Table,2,1))</f>
        <v/>
      </c>
      <c r="Q19" s="52"/>
      <c r="R19" s="52" t="str">
        <f>IF(P19="","",IF(AND(F19&lt;=Hypo_Sys,I19&lt;=Hypo_Dia),"Possible","-"))</f>
        <v/>
      </c>
      <c r="S19" s="52"/>
      <c r="T19" s="52"/>
      <c r="U19" s="52" t="str">
        <f>IF(R19="","",IF(OR(AND(F19&gt;=Pre_Sys_Lower,F19&lt;=Pre_Sys_Upper),AND(I19&gt;=Pre_Dia_Lower,I19&lt;=Pre_Dia_Upper)),"Possible","-"))</f>
        <v/>
      </c>
      <c r="V19" s="52"/>
      <c r="W19" s="52"/>
      <c r="X19" s="52" t="str">
        <f>IF(U19="","",IF(OR(AND(F19&gt;=Hyp1_Sys_Lower,F19&lt;=Hyp1_Sys_Upper),AND(I19&gt;=Hyp1_Dia_Lower,I19&lt;=Hyp1_Dia_Upper)),"Possible","-"))</f>
        <v/>
      </c>
      <c r="Y19" s="52"/>
      <c r="Z19" s="52"/>
      <c r="AA19" s="52" t="str">
        <f>IF(X19="","",IF(OR(F19&gt;=Hyp2_Sys_Lower,I19&gt;=Hyp2_Dia_Lower),"Possible","-"))</f>
        <v/>
      </c>
      <c r="AB19" s="52"/>
      <c r="AC19" s="53"/>
    </row>
    <row r="20" spans="3:29" ht="15.75" thickBot="1" x14ac:dyDescent="0.3">
      <c r="C20" s="50"/>
      <c r="D20" s="63" t="s">
        <v>2</v>
      </c>
      <c r="E20" s="64"/>
      <c r="F20" s="58">
        <v>0</v>
      </c>
      <c r="G20" s="58"/>
      <c r="H20" s="58"/>
      <c r="I20" s="58">
        <v>0</v>
      </c>
      <c r="J20" s="58"/>
      <c r="K20" s="58"/>
      <c r="L20" s="39" t="str">
        <f>IF(OR(F20*I20=0,S_12&lt;D_12),"",F20-I20)</f>
        <v/>
      </c>
      <c r="M20" s="39"/>
      <c r="N20" s="39"/>
      <c r="O20" s="6"/>
      <c r="P20" s="24" t="str">
        <f>IF(L20="","",VLOOKUP(L20,Pulse_Table,2,1))</f>
        <v/>
      </c>
      <c r="Q20" s="24"/>
      <c r="R20" s="24" t="str">
        <f>IF(P20="","",IF(AND(F20&lt;=Hypo_Sys,I20&lt;=Hypo_Dia),"Possible","-"))</f>
        <v/>
      </c>
      <c r="S20" s="24"/>
      <c r="T20" s="24"/>
      <c r="U20" s="24" t="str">
        <f>IF(R20="","",IF(OR(AND(F20&gt;=Pre_Sys_Lower,F20&lt;=Pre_Sys_Upper),AND(I20&gt;=Pre_Dia_Lower,I20&lt;=Pre_Dia_Upper)),"Possible","-"))</f>
        <v/>
      </c>
      <c r="V20" s="24"/>
      <c r="W20" s="24"/>
      <c r="X20" s="24" t="str">
        <f>IF(U20="","",IF(OR(AND(F20&gt;=Hyp1_Sys_Lower,F20&lt;=Hyp1_Sys_Upper),AND(I20&gt;=Hyp1_Dia_Lower,I20&lt;=Hyp1_Dia_Upper)),"Possible","-"))</f>
        <v/>
      </c>
      <c r="Y20" s="24"/>
      <c r="Z20" s="24"/>
      <c r="AA20" s="24" t="str">
        <f>IF(X20="","",IF(OR(F20&gt;=Hyp2_Sys_Lower,I20&gt;=Hyp2_Dia_Lower),"Possible","-"))</f>
        <v/>
      </c>
      <c r="AB20" s="24"/>
      <c r="AC20" s="45"/>
    </row>
    <row r="21" spans="3:29" ht="6.95" customHeight="1" thickBot="1" x14ac:dyDescent="0.3">
      <c r="D21" s="2"/>
      <c r="E21" s="2"/>
      <c r="F21" s="7"/>
      <c r="G21" s="7"/>
      <c r="H21" s="7"/>
      <c r="I21" s="7"/>
      <c r="J21" s="7"/>
      <c r="K21" s="7"/>
      <c r="L21" s="7"/>
      <c r="M21" s="7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3:29" x14ac:dyDescent="0.25">
      <c r="C22" s="49" t="s">
        <v>7</v>
      </c>
      <c r="D22" s="65" t="s">
        <v>1</v>
      </c>
      <c r="E22" s="66"/>
      <c r="F22" s="54">
        <v>0</v>
      </c>
      <c r="G22" s="55"/>
      <c r="H22" s="55"/>
      <c r="I22" s="55">
        <v>0</v>
      </c>
      <c r="J22" s="55"/>
      <c r="K22" s="55"/>
      <c r="L22" s="56" t="str">
        <f>IF(OR(F22*I22=0,S_11&lt;D_11),"",F22-I22)</f>
        <v/>
      </c>
      <c r="M22" s="56"/>
      <c r="N22" s="57"/>
      <c r="O22" s="5"/>
      <c r="P22" s="51" t="str">
        <f>IF(L22="","",VLOOKUP(L22,Pulse_Table,2,1))</f>
        <v/>
      </c>
      <c r="Q22" s="52"/>
      <c r="R22" s="52" t="str">
        <f>IF(P22="","",IF(AND(F22&lt;=Hypo_Sys,I22&lt;=Hypo_Dia),"Possible","-"))</f>
        <v/>
      </c>
      <c r="S22" s="52"/>
      <c r="T22" s="52"/>
      <c r="U22" s="52" t="str">
        <f>IF(R22="","",IF(OR(AND(F22&gt;=Pre_Sys_Lower,F22&lt;=Pre_Sys_Upper),AND(I22&gt;=Pre_Dia_Lower,I22&lt;=Pre_Dia_Upper)),"Possible","-"))</f>
        <v/>
      </c>
      <c r="V22" s="52"/>
      <c r="W22" s="52"/>
      <c r="X22" s="52" t="str">
        <f>IF(U22="","",IF(OR(AND(F22&gt;=Hyp1_Sys_Lower,F22&lt;=Hyp1_Sys_Upper),AND(I22&gt;=Hyp1_Dia_Lower,I22&lt;=Hyp1_Dia_Upper)),"Possible","-"))</f>
        <v/>
      </c>
      <c r="Y22" s="52"/>
      <c r="Z22" s="52"/>
      <c r="AA22" s="52" t="str">
        <f>IF(X22="","",IF(OR(F22&gt;=Hyp2_Sys_Lower,I22&gt;=Hyp2_Dia_Lower),"Possible","-"))</f>
        <v/>
      </c>
      <c r="AB22" s="52"/>
      <c r="AC22" s="53"/>
    </row>
    <row r="23" spans="3:29" ht="15.75" thickBot="1" x14ac:dyDescent="0.3">
      <c r="C23" s="50"/>
      <c r="D23" s="63" t="s">
        <v>2</v>
      </c>
      <c r="E23" s="64"/>
      <c r="F23" s="58">
        <v>0</v>
      </c>
      <c r="G23" s="58"/>
      <c r="H23" s="58"/>
      <c r="I23" s="58">
        <v>0</v>
      </c>
      <c r="J23" s="58"/>
      <c r="K23" s="58"/>
      <c r="L23" s="39" t="str">
        <f>IF(OR(F23*I23=0,S_12&lt;D_12),"",F23-I23)</f>
        <v/>
      </c>
      <c r="M23" s="39"/>
      <c r="N23" s="39"/>
      <c r="O23" s="6"/>
      <c r="P23" s="24" t="str">
        <f>IF(L23="","",VLOOKUP(L23,Pulse_Table,2,1))</f>
        <v/>
      </c>
      <c r="Q23" s="24"/>
      <c r="R23" s="24" t="str">
        <f>IF(P23="","",IF(AND(F23&lt;=Hypo_Sys,I23&lt;=Hypo_Dia),"Possible","-"))</f>
        <v/>
      </c>
      <c r="S23" s="24"/>
      <c r="T23" s="24"/>
      <c r="U23" s="24" t="str">
        <f>IF(R23="","",IF(OR(AND(F23&gt;=Pre_Sys_Lower,F23&lt;=Pre_Sys_Upper),AND(I23&gt;=Pre_Dia_Lower,I23&lt;=Pre_Dia_Upper)),"Possible","-"))</f>
        <v/>
      </c>
      <c r="V23" s="24"/>
      <c r="W23" s="24"/>
      <c r="X23" s="24" t="str">
        <f>IF(U23="","",IF(OR(AND(F23&gt;=Hyp1_Sys_Lower,F23&lt;=Hyp1_Sys_Upper),AND(I23&gt;=Hyp1_Dia_Lower,I23&lt;=Hyp1_Dia_Upper)),"Possible","-"))</f>
        <v/>
      </c>
      <c r="Y23" s="24"/>
      <c r="Z23" s="24"/>
      <c r="AA23" s="24" t="str">
        <f>IF(X23="","",IF(OR(F23&gt;=Hyp2_Sys_Lower,I23&gt;=Hyp2_Dia_Lower),"Possible","-"))</f>
        <v/>
      </c>
      <c r="AB23" s="24"/>
      <c r="AC23" s="45"/>
    </row>
    <row r="24" spans="3:29" ht="6.95" customHeight="1" thickBot="1" x14ac:dyDescent="0.3">
      <c r="D24" s="2"/>
      <c r="E24" s="2"/>
      <c r="F24" s="7"/>
      <c r="G24" s="7"/>
      <c r="H24" s="7"/>
      <c r="I24" s="7"/>
      <c r="J24" s="7"/>
      <c r="K24" s="7"/>
      <c r="L24" s="7"/>
      <c r="M24" s="7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3:29" x14ac:dyDescent="0.25">
      <c r="C25" s="49" t="s">
        <v>8</v>
      </c>
      <c r="D25" s="65" t="s">
        <v>1</v>
      </c>
      <c r="E25" s="66"/>
      <c r="F25" s="54">
        <v>0</v>
      </c>
      <c r="G25" s="55"/>
      <c r="H25" s="55"/>
      <c r="I25" s="55">
        <v>0</v>
      </c>
      <c r="J25" s="55"/>
      <c r="K25" s="55"/>
      <c r="L25" s="56" t="str">
        <f>IF(OR(F25*I25=0,S_11&lt;D_11),"",F25-I25)</f>
        <v/>
      </c>
      <c r="M25" s="56"/>
      <c r="N25" s="57"/>
      <c r="O25" s="5"/>
      <c r="P25" s="51" t="str">
        <f>IF(L25="","",VLOOKUP(L25,Pulse_Table,2,1))</f>
        <v/>
      </c>
      <c r="Q25" s="52"/>
      <c r="R25" s="52" t="str">
        <f>IF(P25="","",IF(AND(F25&lt;=Hypo_Sys,I25&lt;=Hypo_Dia),"Possible","-"))</f>
        <v/>
      </c>
      <c r="S25" s="52"/>
      <c r="T25" s="52"/>
      <c r="U25" s="52" t="str">
        <f>IF(R25="","",IF(OR(AND(F25&gt;=Pre_Sys_Lower,F25&lt;=Pre_Sys_Upper),AND(I25&gt;=Pre_Dia_Lower,I25&lt;=Pre_Dia_Upper)),"Possible","-"))</f>
        <v/>
      </c>
      <c r="V25" s="52"/>
      <c r="W25" s="52"/>
      <c r="X25" s="52" t="str">
        <f>IF(U25="","",IF(OR(AND(F25&gt;=Hyp1_Sys_Lower,F25&lt;=Hyp1_Sys_Upper),AND(I25&gt;=Hyp1_Dia_Lower,I25&lt;=Hyp1_Dia_Upper)),"Possible","-"))</f>
        <v/>
      </c>
      <c r="Y25" s="52"/>
      <c r="Z25" s="52"/>
      <c r="AA25" s="52" t="str">
        <f>IF(X25="","",IF(OR(F25&gt;=Hyp2_Sys_Lower,I25&gt;=Hyp2_Dia_Lower),"Possible","-"))</f>
        <v/>
      </c>
      <c r="AB25" s="52"/>
      <c r="AC25" s="53"/>
    </row>
    <row r="26" spans="3:29" ht="15.75" thickBot="1" x14ac:dyDescent="0.3">
      <c r="C26" s="50"/>
      <c r="D26" s="63" t="s">
        <v>2</v>
      </c>
      <c r="E26" s="64"/>
      <c r="F26" s="58">
        <v>0</v>
      </c>
      <c r="G26" s="58"/>
      <c r="H26" s="58"/>
      <c r="I26" s="58">
        <v>0</v>
      </c>
      <c r="J26" s="58"/>
      <c r="K26" s="58"/>
      <c r="L26" s="39" t="str">
        <f>IF(OR(F26*I26=0,S_12&lt;D_12),"",F26-I26)</f>
        <v/>
      </c>
      <c r="M26" s="39"/>
      <c r="N26" s="39"/>
      <c r="O26" s="6"/>
      <c r="P26" s="24" t="str">
        <f>IF(L26="","",VLOOKUP(L26,Pulse_Table,2,1))</f>
        <v/>
      </c>
      <c r="Q26" s="24"/>
      <c r="R26" s="24" t="str">
        <f>IF(P26="","",IF(AND(F26&lt;=Hypo_Sys,I26&lt;=Hypo_Dia),"Possible","-"))</f>
        <v/>
      </c>
      <c r="S26" s="24"/>
      <c r="T26" s="24"/>
      <c r="U26" s="24" t="str">
        <f>IF(R26="","",IF(OR(AND(F26&gt;=Pre_Sys_Lower,F26&lt;=Pre_Sys_Upper),AND(I26&gt;=Pre_Dia_Lower,I26&lt;=Pre_Dia_Upper)),"Possible","-"))</f>
        <v/>
      </c>
      <c r="V26" s="24"/>
      <c r="W26" s="24"/>
      <c r="X26" s="24" t="str">
        <f>IF(U26="","",IF(OR(AND(F26&gt;=Hyp1_Sys_Lower,F26&lt;=Hyp1_Sys_Upper),AND(I26&gt;=Hyp1_Dia_Lower,I26&lt;=Hyp1_Dia_Upper)),"Possible","-"))</f>
        <v/>
      </c>
      <c r="Y26" s="24"/>
      <c r="Z26" s="24"/>
      <c r="AA26" s="24" t="str">
        <f>IF(X26="","",IF(OR(F26&gt;=Hyp2_Sys_Lower,I26&gt;=Hyp2_Dia_Lower),"Possible","-"))</f>
        <v/>
      </c>
      <c r="AB26" s="24"/>
      <c r="AC26" s="45"/>
    </row>
    <row r="27" spans="3:29" ht="6.95" customHeight="1" thickBot="1" x14ac:dyDescent="0.3"/>
    <row r="28" spans="3:29" x14ac:dyDescent="0.25">
      <c r="C28" s="32" t="str">
        <f>"Average of "&amp;Measure_Nb&amp;" Measurements"</f>
        <v>Average of 0 Measurements</v>
      </c>
      <c r="D28" s="33"/>
      <c r="E28" s="34"/>
      <c r="F28" s="40" t="str">
        <f>Avg_Sys</f>
        <v/>
      </c>
      <c r="G28" s="38"/>
      <c r="H28" s="38"/>
      <c r="I28" s="38" t="str">
        <f>Avg_Dia</f>
        <v/>
      </c>
      <c r="J28" s="38"/>
      <c r="K28" s="38"/>
      <c r="L28" s="38" t="str">
        <f>Avg_Pulse</f>
        <v/>
      </c>
      <c r="M28" s="38"/>
      <c r="N28" s="42"/>
      <c r="O28" s="3"/>
      <c r="P28" s="25" t="str">
        <f>IF(L28="","",VLOOKUP(L28,Pulse_Table,2,1))</f>
        <v/>
      </c>
      <c r="Q28" s="23"/>
      <c r="R28" s="23" t="str">
        <f>IF(P28="","",IF(AND(F28&lt;=Hypo_Sys,I28&lt;=Hypo_Dia),"Possible","-"))</f>
        <v/>
      </c>
      <c r="S28" s="23"/>
      <c r="T28" s="23"/>
      <c r="U28" s="23" t="str">
        <f>IF(R28="","",IF(OR(AND(F28&gt;=Pre_Sys_Lower,F28&lt;=Pre_Sys_Upper),AND(I28&gt;=Pre_Dia_Lower,I28&lt;=Pre_Dia_Upper)),"Possible","-"))</f>
        <v/>
      </c>
      <c r="V28" s="23"/>
      <c r="W28" s="23"/>
      <c r="X28" s="23" t="str">
        <f>IF(U28="","",IF(OR(AND(F28&gt;=Hyp1_Sys_Lower,F28&lt;=Hyp1_Sys_Upper),AND(I28&gt;=Hyp1_Dia_Lower,I28&lt;=Hyp1_Dia_Upper)),"Possible","-"))</f>
        <v/>
      </c>
      <c r="Y28" s="23"/>
      <c r="Z28" s="23"/>
      <c r="AA28" s="23" t="str">
        <f>IF(X28="","",IF(OR(F28&gt;=Hyp2_Sys_Lower,I28&gt;=Hyp2_Dia_Lower),"Possible","-"))</f>
        <v/>
      </c>
      <c r="AB28" s="23"/>
      <c r="AC28" s="44"/>
    </row>
    <row r="29" spans="3:29" ht="15.75" thickBot="1" x14ac:dyDescent="0.3">
      <c r="C29" s="35"/>
      <c r="D29" s="36"/>
      <c r="E29" s="37"/>
      <c r="F29" s="41"/>
      <c r="G29" s="39"/>
      <c r="H29" s="39"/>
      <c r="I29" s="39"/>
      <c r="J29" s="39"/>
      <c r="K29" s="39"/>
      <c r="L29" s="39"/>
      <c r="M29" s="39"/>
      <c r="N29" s="43"/>
      <c r="O29" s="4"/>
      <c r="P29" s="26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45"/>
    </row>
  </sheetData>
  <mergeCells count="162">
    <mergeCell ref="L5:N5"/>
    <mergeCell ref="I7:K7"/>
    <mergeCell ref="F7:H7"/>
    <mergeCell ref="L7:N7"/>
    <mergeCell ref="F8:H8"/>
    <mergeCell ref="I8:K8"/>
    <mergeCell ref="L8:N8"/>
    <mergeCell ref="D25:E25"/>
    <mergeCell ref="D26:E26"/>
    <mergeCell ref="F5:H5"/>
    <mergeCell ref="I5:K5"/>
    <mergeCell ref="F10:H10"/>
    <mergeCell ref="I10:K10"/>
    <mergeCell ref="F14:H14"/>
    <mergeCell ref="I14:K14"/>
    <mergeCell ref="D16:E16"/>
    <mergeCell ref="D17:E17"/>
    <mergeCell ref="D19:E19"/>
    <mergeCell ref="D20:E20"/>
    <mergeCell ref="D22:E22"/>
    <mergeCell ref="D23:E23"/>
    <mergeCell ref="D8:E8"/>
    <mergeCell ref="D7:E7"/>
    <mergeCell ref="D10:E10"/>
    <mergeCell ref="F16:H16"/>
    <mergeCell ref="I16:K16"/>
    <mergeCell ref="D11:E11"/>
    <mergeCell ref="D13:E13"/>
    <mergeCell ref="D14:E14"/>
    <mergeCell ref="L16:N16"/>
    <mergeCell ref="F17:H17"/>
    <mergeCell ref="I17:K17"/>
    <mergeCell ref="L17:N17"/>
    <mergeCell ref="L10:N10"/>
    <mergeCell ref="F11:H11"/>
    <mergeCell ref="I11:K11"/>
    <mergeCell ref="L11:N11"/>
    <mergeCell ref="F13:H13"/>
    <mergeCell ref="I13:K13"/>
    <mergeCell ref="L13:N13"/>
    <mergeCell ref="P5:Q5"/>
    <mergeCell ref="AA5:AC5"/>
    <mergeCell ref="X5:Z5"/>
    <mergeCell ref="U5:W5"/>
    <mergeCell ref="R5:T5"/>
    <mergeCell ref="U10:W10"/>
    <mergeCell ref="X10:Z10"/>
    <mergeCell ref="AA10:AC10"/>
    <mergeCell ref="P11:Q11"/>
    <mergeCell ref="R11:T11"/>
    <mergeCell ref="U11:W11"/>
    <mergeCell ref="X11:Z11"/>
    <mergeCell ref="AA11:AC11"/>
    <mergeCell ref="P13:Q13"/>
    <mergeCell ref="R13:T13"/>
    <mergeCell ref="U13:W13"/>
    <mergeCell ref="X13:Z13"/>
    <mergeCell ref="F25:H25"/>
    <mergeCell ref="I25:K25"/>
    <mergeCell ref="L25:N25"/>
    <mergeCell ref="F26:H26"/>
    <mergeCell ref="I26:K26"/>
    <mergeCell ref="L26:N26"/>
    <mergeCell ref="F22:H22"/>
    <mergeCell ref="I22:K22"/>
    <mergeCell ref="L22:N22"/>
    <mergeCell ref="F23:H23"/>
    <mergeCell ref="I23:K23"/>
    <mergeCell ref="L23:N23"/>
    <mergeCell ref="F19:H19"/>
    <mergeCell ref="I19:K19"/>
    <mergeCell ref="L19:N19"/>
    <mergeCell ref="F20:H20"/>
    <mergeCell ref="I20:K20"/>
    <mergeCell ref="L20:N20"/>
    <mergeCell ref="L14:N14"/>
    <mergeCell ref="AA6:AC6"/>
    <mergeCell ref="X6:Z6"/>
    <mergeCell ref="U6:W6"/>
    <mergeCell ref="R6:T6"/>
    <mergeCell ref="P6:Q6"/>
    <mergeCell ref="P7:Q7"/>
    <mergeCell ref="R7:T7"/>
    <mergeCell ref="U7:W7"/>
    <mergeCell ref="X7:Z7"/>
    <mergeCell ref="AA7:AC7"/>
    <mergeCell ref="P8:Q8"/>
    <mergeCell ref="R8:T8"/>
    <mergeCell ref="U8:W8"/>
    <mergeCell ref="X8:Z8"/>
    <mergeCell ref="AA8:AC8"/>
    <mergeCell ref="P10:Q10"/>
    <mergeCell ref="R10:T10"/>
    <mergeCell ref="AA13:AC13"/>
    <mergeCell ref="P14:Q14"/>
    <mergeCell ref="R14:T14"/>
    <mergeCell ref="U14:W14"/>
    <mergeCell ref="X14:Z14"/>
    <mergeCell ref="AA14:AC14"/>
    <mergeCell ref="P16:Q16"/>
    <mergeCell ref="R16:T16"/>
    <mergeCell ref="U16:W16"/>
    <mergeCell ref="X16:Z16"/>
    <mergeCell ref="AA16:AC16"/>
    <mergeCell ref="P17:Q17"/>
    <mergeCell ref="R17:T17"/>
    <mergeCell ref="U17:W17"/>
    <mergeCell ref="X17:Z17"/>
    <mergeCell ref="AA17:AC17"/>
    <mergeCell ref="P19:Q19"/>
    <mergeCell ref="R19:T19"/>
    <mergeCell ref="U19:W19"/>
    <mergeCell ref="X19:Z19"/>
    <mergeCell ref="AA19:AC19"/>
    <mergeCell ref="U26:W26"/>
    <mergeCell ref="X26:Z26"/>
    <mergeCell ref="AA26:AC26"/>
    <mergeCell ref="P4:AC4"/>
    <mergeCell ref="P23:Q23"/>
    <mergeCell ref="R23:T23"/>
    <mergeCell ref="U23:W23"/>
    <mergeCell ref="X23:Z23"/>
    <mergeCell ref="AA23:AC23"/>
    <mergeCell ref="P25:Q25"/>
    <mergeCell ref="R25:T25"/>
    <mergeCell ref="U25:W25"/>
    <mergeCell ref="X25:Z25"/>
    <mergeCell ref="AA25:AC25"/>
    <mergeCell ref="P20:Q20"/>
    <mergeCell ref="R20:T20"/>
    <mergeCell ref="U20:W20"/>
    <mergeCell ref="X20:Z20"/>
    <mergeCell ref="AA20:AC20"/>
    <mergeCell ref="P22:Q22"/>
    <mergeCell ref="R22:T22"/>
    <mergeCell ref="U22:W22"/>
    <mergeCell ref="X22:Z22"/>
    <mergeCell ref="AA22:AC22"/>
    <mergeCell ref="R28:T29"/>
    <mergeCell ref="P28:Q29"/>
    <mergeCell ref="D2:AA2"/>
    <mergeCell ref="AB2:AC2"/>
    <mergeCell ref="C4:D4"/>
    <mergeCell ref="C5:D5"/>
    <mergeCell ref="AB3:AC3"/>
    <mergeCell ref="C28:E29"/>
    <mergeCell ref="I28:K29"/>
    <mergeCell ref="F28:H29"/>
    <mergeCell ref="L28:N29"/>
    <mergeCell ref="AA28:AC29"/>
    <mergeCell ref="X28:Z29"/>
    <mergeCell ref="U28:W29"/>
    <mergeCell ref="F4:N4"/>
    <mergeCell ref="C25:C26"/>
    <mergeCell ref="C22:C23"/>
    <mergeCell ref="C19:C20"/>
    <mergeCell ref="C13:C14"/>
    <mergeCell ref="C10:C11"/>
    <mergeCell ref="C7:C8"/>
    <mergeCell ref="C16:C17"/>
    <mergeCell ref="P26:Q26"/>
    <mergeCell ref="R26:T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29"/>
  <sheetViews>
    <sheetView showGridLines="0" workbookViewId="0">
      <selection activeCell="R26" sqref="R26"/>
    </sheetView>
  </sheetViews>
  <sheetFormatPr defaultRowHeight="15" x14ac:dyDescent="0.25"/>
  <cols>
    <col min="1" max="4" width="4.7109375" customWidth="1"/>
    <col min="5" max="5" width="4" bestFit="1" customWidth="1"/>
    <col min="6" max="31" width="4.7109375" customWidth="1"/>
  </cols>
  <sheetData>
    <row r="1" spans="3:29" ht="15.75" thickBot="1" x14ac:dyDescent="0.3"/>
    <row r="2" spans="3:29" x14ac:dyDescent="0.25">
      <c r="C2" s="11" t="s">
        <v>39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3:29" x14ac:dyDescent="0.25">
      <c r="C3" s="14" t="s">
        <v>11</v>
      </c>
      <c r="D3" s="15"/>
      <c r="E3" s="15"/>
      <c r="F3" s="15"/>
      <c r="G3" s="16" t="s">
        <v>12</v>
      </c>
      <c r="H3" s="15"/>
      <c r="I3" s="15"/>
      <c r="J3" s="15"/>
      <c r="K3" s="15"/>
      <c r="L3" s="15"/>
      <c r="M3" s="16" t="s">
        <v>20</v>
      </c>
      <c r="N3" s="15"/>
      <c r="O3" s="15"/>
      <c r="P3" s="15"/>
      <c r="Q3" s="15"/>
      <c r="R3" s="15"/>
      <c r="S3" s="16" t="s">
        <v>23</v>
      </c>
      <c r="T3" s="15"/>
      <c r="U3" s="15"/>
      <c r="V3" s="15"/>
      <c r="W3" s="15"/>
      <c r="X3" s="15"/>
      <c r="Y3" s="16" t="s">
        <v>24</v>
      </c>
      <c r="Z3" s="15"/>
      <c r="AA3" s="15"/>
      <c r="AB3" s="15"/>
      <c r="AC3" s="17"/>
    </row>
    <row r="4" spans="3:29" x14ac:dyDescent="0.25">
      <c r="C4" s="18">
        <v>0</v>
      </c>
      <c r="D4" s="15" t="s">
        <v>16</v>
      </c>
      <c r="E4" s="15"/>
      <c r="F4" s="15"/>
      <c r="G4" s="15" t="s">
        <v>9</v>
      </c>
      <c r="H4" s="15"/>
      <c r="I4" s="15" t="s">
        <v>21</v>
      </c>
      <c r="J4" s="15" t="s">
        <v>10</v>
      </c>
      <c r="K4" s="15"/>
      <c r="L4" s="15"/>
      <c r="M4" s="15" t="s">
        <v>9</v>
      </c>
      <c r="N4" s="15"/>
      <c r="O4" s="15" t="s">
        <v>21</v>
      </c>
      <c r="P4" s="15" t="s">
        <v>10</v>
      </c>
      <c r="Q4" s="15"/>
      <c r="R4" s="15"/>
      <c r="S4" s="15" t="s">
        <v>9</v>
      </c>
      <c r="T4" s="15"/>
      <c r="U4" s="15" t="s">
        <v>21</v>
      </c>
      <c r="V4" s="15" t="s">
        <v>10</v>
      </c>
      <c r="W4" s="15"/>
      <c r="X4" s="15"/>
      <c r="Y4" s="15" t="s">
        <v>9</v>
      </c>
      <c r="Z4" s="15"/>
      <c r="AA4" s="15" t="s">
        <v>21</v>
      </c>
      <c r="AB4" s="15" t="s">
        <v>10</v>
      </c>
      <c r="AC4" s="17"/>
    </row>
    <row r="5" spans="3:29" x14ac:dyDescent="0.25">
      <c r="C5" s="18">
        <v>25</v>
      </c>
      <c r="D5" s="15" t="s">
        <v>17</v>
      </c>
      <c r="E5" s="15"/>
      <c r="F5" s="15"/>
      <c r="G5" s="15" t="s">
        <v>19</v>
      </c>
      <c r="H5" s="15"/>
      <c r="I5" s="15"/>
      <c r="J5" s="15" t="s">
        <v>19</v>
      </c>
      <c r="K5" s="15"/>
      <c r="L5" s="15"/>
      <c r="M5" s="15" t="s">
        <v>22</v>
      </c>
      <c r="N5" s="15" t="s">
        <v>19</v>
      </c>
      <c r="O5" s="15"/>
      <c r="P5" s="15" t="s">
        <v>22</v>
      </c>
      <c r="Q5" s="15" t="s">
        <v>19</v>
      </c>
      <c r="R5" s="15"/>
      <c r="S5" s="15" t="s">
        <v>22</v>
      </c>
      <c r="T5" s="15" t="s">
        <v>19</v>
      </c>
      <c r="U5" s="15"/>
      <c r="V5" s="15" t="s">
        <v>22</v>
      </c>
      <c r="W5" s="15" t="s">
        <v>19</v>
      </c>
      <c r="X5" s="15"/>
      <c r="Y5" s="15" t="s">
        <v>22</v>
      </c>
      <c r="Z5" s="15"/>
      <c r="AA5" s="15"/>
      <c r="AB5" s="15" t="s">
        <v>22</v>
      </c>
      <c r="AC5" s="17"/>
    </row>
    <row r="6" spans="3:29" ht="15.75" thickBot="1" x14ac:dyDescent="0.3">
      <c r="C6" s="19">
        <v>60</v>
      </c>
      <c r="D6" s="20" t="s">
        <v>18</v>
      </c>
      <c r="E6" s="20"/>
      <c r="F6" s="20"/>
      <c r="G6" s="20">
        <v>90</v>
      </c>
      <c r="H6" s="20"/>
      <c r="I6" s="20"/>
      <c r="J6" s="20">
        <v>60</v>
      </c>
      <c r="K6" s="20"/>
      <c r="L6" s="20"/>
      <c r="M6" s="20">
        <v>120</v>
      </c>
      <c r="N6" s="20">
        <v>139</v>
      </c>
      <c r="O6" s="20"/>
      <c r="P6" s="20">
        <v>80</v>
      </c>
      <c r="Q6" s="20">
        <v>89</v>
      </c>
      <c r="R6" s="20"/>
      <c r="S6" s="20">
        <v>140</v>
      </c>
      <c r="T6" s="20">
        <v>159</v>
      </c>
      <c r="U6" s="20"/>
      <c r="V6" s="20">
        <v>90</v>
      </c>
      <c r="W6" s="20">
        <v>99</v>
      </c>
      <c r="X6" s="20"/>
      <c r="Y6" s="20">
        <v>160</v>
      </c>
      <c r="Z6" s="20"/>
      <c r="AA6" s="20"/>
      <c r="AB6" s="20">
        <v>100</v>
      </c>
      <c r="AC6" s="21"/>
    </row>
    <row r="7" spans="3:29" ht="15.75" thickBot="1" x14ac:dyDescent="0.3"/>
    <row r="8" spans="3:29" x14ac:dyDescent="0.25">
      <c r="C8" s="11" t="s">
        <v>40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3:29" x14ac:dyDescent="0.25">
      <c r="C9" s="18"/>
      <c r="D9" s="15"/>
      <c r="E9" s="16" t="s">
        <v>30</v>
      </c>
      <c r="F9" s="16" t="s">
        <v>31</v>
      </c>
      <c r="G9" s="15"/>
      <c r="H9" s="15"/>
      <c r="I9" s="15">
        <f>SUM(C10:C29)</f>
        <v>0</v>
      </c>
      <c r="J9" s="15"/>
      <c r="K9" s="15"/>
      <c r="L9" s="16" t="s">
        <v>27</v>
      </c>
      <c r="M9" s="15"/>
      <c r="N9" s="15"/>
      <c r="O9" s="17"/>
    </row>
    <row r="10" spans="3:29" x14ac:dyDescent="0.25">
      <c r="C10" s="18">
        <f>IF('Heart Pressure Tracker'!L7="",0,1)</f>
        <v>0</v>
      </c>
      <c r="D10" s="15"/>
      <c r="E10" s="15">
        <f>C10*'Heart Pressure Tracker'!F7</f>
        <v>0</v>
      </c>
      <c r="F10" s="15">
        <f>C10*'Heart Pressure Tracker'!I7</f>
        <v>0</v>
      </c>
      <c r="G10" s="15"/>
      <c r="H10" s="15"/>
      <c r="I10" s="15"/>
      <c r="J10" s="15"/>
      <c r="K10" s="15"/>
      <c r="L10" s="16" t="s">
        <v>9</v>
      </c>
      <c r="M10" s="16" t="s">
        <v>10</v>
      </c>
      <c r="N10" s="16" t="s">
        <v>11</v>
      </c>
      <c r="O10" s="17"/>
    </row>
    <row r="11" spans="3:29" x14ac:dyDescent="0.25">
      <c r="C11" s="18">
        <f>IF('Heart Pressure Tracker'!L8="",0,1)</f>
        <v>0</v>
      </c>
      <c r="D11" s="15"/>
      <c r="E11" s="15">
        <f>C11*'Heart Pressure Tracker'!F8</f>
        <v>0</v>
      </c>
      <c r="F11" s="15">
        <f>C11*'Heart Pressure Tracker'!I8</f>
        <v>0</v>
      </c>
      <c r="G11" s="15"/>
      <c r="H11" s="15"/>
      <c r="I11" s="15"/>
      <c r="J11" s="15"/>
      <c r="K11" s="16" t="s">
        <v>28</v>
      </c>
      <c r="L11" s="22">
        <f>SUM(E10:E29)</f>
        <v>0</v>
      </c>
      <c r="M11" s="22">
        <f>SUM(F10:F29)</f>
        <v>0</v>
      </c>
      <c r="N11" s="22">
        <f>L11-M11</f>
        <v>0</v>
      </c>
      <c r="O11" s="17"/>
    </row>
    <row r="12" spans="3:29" ht="3.95" customHeight="1" x14ac:dyDescent="0.25">
      <c r="C12" s="1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7"/>
    </row>
    <row r="13" spans="3:29" x14ac:dyDescent="0.25">
      <c r="C13" s="18">
        <f>IF('Heart Pressure Tracker'!L10="",0,1)</f>
        <v>0</v>
      </c>
      <c r="D13" s="15"/>
      <c r="E13" s="15">
        <f>C13*'Heart Pressure Tracker'!F10</f>
        <v>0</v>
      </c>
      <c r="F13" s="15">
        <f>C13*'Heart Pressure Tracker'!I10</f>
        <v>0</v>
      </c>
      <c r="G13" s="15"/>
      <c r="H13" s="15"/>
      <c r="I13" s="15"/>
      <c r="J13" s="15"/>
      <c r="K13" s="16" t="s">
        <v>29</v>
      </c>
      <c r="L13" s="15" t="str">
        <f>IF(Measure_Nb=0,"",L11/Measure_Nb)</f>
        <v/>
      </c>
      <c r="M13" s="15" t="str">
        <f>IF(Measure_Nb=0,"",M11/Measure_Nb)</f>
        <v/>
      </c>
      <c r="N13" s="15" t="str">
        <f>IF(Measure_Nb=0,"",N11/Measure_Nb)</f>
        <v/>
      </c>
      <c r="O13" s="17"/>
    </row>
    <row r="14" spans="3:29" x14ac:dyDescent="0.25">
      <c r="C14" s="18">
        <f>IF('Heart Pressure Tracker'!L11="",0,1)</f>
        <v>0</v>
      </c>
      <c r="D14" s="15"/>
      <c r="E14" s="15">
        <f>C14*'Heart Pressure Tracker'!F11</f>
        <v>0</v>
      </c>
      <c r="F14" s="15">
        <f>C14*'Heart Pressure Tracker'!I11</f>
        <v>0</v>
      </c>
      <c r="G14" s="15"/>
      <c r="H14" s="15"/>
      <c r="I14" s="15"/>
      <c r="J14" s="15"/>
      <c r="K14" s="15"/>
      <c r="L14" s="15"/>
      <c r="M14" s="15"/>
      <c r="N14" s="15"/>
      <c r="O14" s="17"/>
    </row>
    <row r="15" spans="3:29" ht="3.95" customHeight="1" x14ac:dyDescent="0.25">
      <c r="C15" s="18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7"/>
    </row>
    <row r="16" spans="3:29" x14ac:dyDescent="0.25">
      <c r="C16" s="18">
        <f>IF('Heart Pressure Tracker'!L13="",0,1)</f>
        <v>0</v>
      </c>
      <c r="D16" s="15"/>
      <c r="E16" s="15">
        <f>C16*'Heart Pressure Tracker'!F13</f>
        <v>0</v>
      </c>
      <c r="F16" s="15">
        <f>C16*'Heart Pressure Tracker'!I13</f>
        <v>0</v>
      </c>
      <c r="G16" s="15"/>
      <c r="H16" s="15"/>
      <c r="I16" s="15"/>
      <c r="J16" s="15"/>
      <c r="K16" s="15"/>
      <c r="L16" s="15"/>
      <c r="M16" s="15"/>
      <c r="N16" s="15"/>
      <c r="O16" s="17"/>
    </row>
    <row r="17" spans="3:15" x14ac:dyDescent="0.25">
      <c r="C17" s="18">
        <f>IF('Heart Pressure Tracker'!L14="",0,1)</f>
        <v>0</v>
      </c>
      <c r="D17" s="15"/>
      <c r="E17" s="15">
        <f>C17*'Heart Pressure Tracker'!F14</f>
        <v>0</v>
      </c>
      <c r="F17" s="15">
        <f>C17*'Heart Pressure Tracker'!I14</f>
        <v>0</v>
      </c>
      <c r="G17" s="15"/>
      <c r="H17" s="15"/>
      <c r="I17" s="15"/>
      <c r="J17" s="15"/>
      <c r="K17" s="15"/>
      <c r="L17" s="15"/>
      <c r="M17" s="15"/>
      <c r="N17" s="15"/>
      <c r="O17" s="17"/>
    </row>
    <row r="18" spans="3:15" ht="3.95" customHeight="1" x14ac:dyDescent="0.25">
      <c r="C18" s="18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7"/>
    </row>
    <row r="19" spans="3:15" x14ac:dyDescent="0.25">
      <c r="C19" s="18">
        <f>IF('Heart Pressure Tracker'!L16="",0,1)</f>
        <v>0</v>
      </c>
      <c r="D19" s="15"/>
      <c r="E19" s="15">
        <f>C19*'Heart Pressure Tracker'!F16</f>
        <v>0</v>
      </c>
      <c r="F19" s="15">
        <f>C19*'Heart Pressure Tracker'!I16</f>
        <v>0</v>
      </c>
      <c r="G19" s="15"/>
      <c r="H19" s="15"/>
      <c r="I19" s="15"/>
      <c r="J19" s="15"/>
      <c r="K19" s="15"/>
      <c r="L19" s="15"/>
      <c r="M19" s="15"/>
      <c r="N19" s="15"/>
      <c r="O19" s="17"/>
    </row>
    <row r="20" spans="3:15" x14ac:dyDescent="0.25">
      <c r="C20" s="18">
        <f>IF('Heart Pressure Tracker'!L17="",0,1)</f>
        <v>0</v>
      </c>
      <c r="D20" s="15"/>
      <c r="E20" s="15">
        <f>C20*'Heart Pressure Tracker'!F17</f>
        <v>0</v>
      </c>
      <c r="F20" s="15">
        <f>C20*'Heart Pressure Tracker'!I17</f>
        <v>0</v>
      </c>
      <c r="G20" s="15"/>
      <c r="H20" s="15"/>
      <c r="I20" s="15"/>
      <c r="J20" s="15"/>
      <c r="K20" s="15"/>
      <c r="L20" s="15"/>
      <c r="M20" s="15"/>
      <c r="N20" s="15"/>
      <c r="O20" s="17"/>
    </row>
    <row r="21" spans="3:15" ht="3.95" customHeight="1" x14ac:dyDescent="0.25">
      <c r="C21" s="18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7"/>
    </row>
    <row r="22" spans="3:15" x14ac:dyDescent="0.25">
      <c r="C22" s="18">
        <f>IF('Heart Pressure Tracker'!L19="",0,1)</f>
        <v>0</v>
      </c>
      <c r="D22" s="15"/>
      <c r="E22" s="15">
        <f>C22*'Heart Pressure Tracker'!F19</f>
        <v>0</v>
      </c>
      <c r="F22" s="15">
        <f>C22*'Heart Pressure Tracker'!I19</f>
        <v>0</v>
      </c>
      <c r="G22" s="15"/>
      <c r="H22" s="15"/>
      <c r="I22" s="15"/>
      <c r="J22" s="15"/>
      <c r="K22" s="15"/>
      <c r="L22" s="15"/>
      <c r="M22" s="15"/>
      <c r="N22" s="15"/>
      <c r="O22" s="17"/>
    </row>
    <row r="23" spans="3:15" x14ac:dyDescent="0.25">
      <c r="C23" s="18">
        <f>IF('Heart Pressure Tracker'!L20="",0,1)</f>
        <v>0</v>
      </c>
      <c r="D23" s="15"/>
      <c r="E23" s="15">
        <f>C23*'Heart Pressure Tracker'!F20</f>
        <v>0</v>
      </c>
      <c r="F23" s="15">
        <f>C23*'Heart Pressure Tracker'!I20</f>
        <v>0</v>
      </c>
      <c r="G23" s="15"/>
      <c r="H23" s="15"/>
      <c r="I23" s="15"/>
      <c r="J23" s="15"/>
      <c r="K23" s="15"/>
      <c r="L23" s="15"/>
      <c r="M23" s="15"/>
      <c r="N23" s="15"/>
      <c r="O23" s="17"/>
    </row>
    <row r="24" spans="3:15" ht="3.95" customHeight="1" x14ac:dyDescent="0.25">
      <c r="C24" s="1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7"/>
    </row>
    <row r="25" spans="3:15" x14ac:dyDescent="0.25">
      <c r="C25" s="18">
        <f>IF('Heart Pressure Tracker'!L22="",0,1)</f>
        <v>0</v>
      </c>
      <c r="D25" s="15"/>
      <c r="E25" s="15">
        <f>C25*'Heart Pressure Tracker'!F22</f>
        <v>0</v>
      </c>
      <c r="F25" s="15">
        <f>C25*'Heart Pressure Tracker'!I22</f>
        <v>0</v>
      </c>
      <c r="G25" s="15"/>
      <c r="H25" s="15"/>
      <c r="I25" s="15"/>
      <c r="J25" s="15"/>
      <c r="K25" s="15"/>
      <c r="L25" s="15"/>
      <c r="M25" s="15"/>
      <c r="N25" s="15"/>
      <c r="O25" s="17"/>
    </row>
    <row r="26" spans="3:15" x14ac:dyDescent="0.25">
      <c r="C26" s="18">
        <f>IF('Heart Pressure Tracker'!L23="",0,1)</f>
        <v>0</v>
      </c>
      <c r="D26" s="15"/>
      <c r="E26" s="15">
        <f>C26*'Heart Pressure Tracker'!F23</f>
        <v>0</v>
      </c>
      <c r="F26" s="15">
        <f>C26*'Heart Pressure Tracker'!I23</f>
        <v>0</v>
      </c>
      <c r="G26" s="15"/>
      <c r="H26" s="15"/>
      <c r="I26" s="15"/>
      <c r="J26" s="15"/>
      <c r="K26" s="15"/>
      <c r="L26" s="15"/>
      <c r="M26" s="15"/>
      <c r="N26" s="15"/>
      <c r="O26" s="17"/>
    </row>
    <row r="27" spans="3:15" ht="3.95" customHeight="1" x14ac:dyDescent="0.25">
      <c r="C27" s="1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</row>
    <row r="28" spans="3:15" x14ac:dyDescent="0.25">
      <c r="C28" s="18">
        <f>IF('Heart Pressure Tracker'!L25="",0,1)</f>
        <v>0</v>
      </c>
      <c r="D28" s="15"/>
      <c r="E28" s="15">
        <f>C28*'Heart Pressure Tracker'!F25</f>
        <v>0</v>
      </c>
      <c r="F28" s="15">
        <f>C28*'Heart Pressure Tracker'!I25</f>
        <v>0</v>
      </c>
      <c r="G28" s="15"/>
      <c r="H28" s="15"/>
      <c r="I28" s="15"/>
      <c r="J28" s="15"/>
      <c r="K28" s="15"/>
      <c r="L28" s="15"/>
      <c r="M28" s="15"/>
      <c r="N28" s="15"/>
      <c r="O28" s="17"/>
    </row>
    <row r="29" spans="3:15" ht="15.75" thickBot="1" x14ac:dyDescent="0.3">
      <c r="C29" s="19">
        <f>IF('Heart Pressure Tracker'!L26="",0,1)</f>
        <v>0</v>
      </c>
      <c r="D29" s="20"/>
      <c r="E29" s="20">
        <f>C29*'Heart Pressure Tracker'!F26</f>
        <v>0</v>
      </c>
      <c r="F29" s="20">
        <f>C29*'Heart Pressure Tracker'!I26</f>
        <v>0</v>
      </c>
      <c r="G29" s="20"/>
      <c r="H29" s="20"/>
      <c r="I29" s="20"/>
      <c r="J29" s="20"/>
      <c r="K29" s="20"/>
      <c r="L29" s="20"/>
      <c r="M29" s="20"/>
      <c r="N29" s="20"/>
      <c r="O29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sheetData>
    <row r="1" spans="1:6" x14ac:dyDescent="0.25">
      <c r="A1" t="s">
        <v>42</v>
      </c>
    </row>
    <row r="2" spans="1:6" x14ac:dyDescent="0.25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x14ac:dyDescent="0.25">
      <c r="A3" t="s">
        <v>38</v>
      </c>
    </row>
    <row r="4" spans="1:6" ht="409.5" x14ac:dyDescent="0.25">
      <c r="A4" s="9" t="s">
        <v>43</v>
      </c>
    </row>
    <row r="5" spans="1:6" x14ac:dyDescent="0.25">
      <c r="A5" t="s">
        <v>33</v>
      </c>
    </row>
    <row r="6" spans="1:6" x14ac:dyDescent="0.25">
      <c r="A6" t="s">
        <v>32</v>
      </c>
    </row>
    <row r="8" spans="1:6" x14ac:dyDescent="0.25">
      <c r="A8" t="s">
        <v>34</v>
      </c>
    </row>
    <row r="11" spans="1:6" x14ac:dyDescent="0.25">
      <c r="A11" t="s">
        <v>41</v>
      </c>
    </row>
  </sheetData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FC17ADD-DB95-4FCC-B10E-FB54E0F27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47</vt:i4>
      </vt:variant>
    </vt:vector>
  </HeadingPairs>
  <TitlesOfParts>
    <vt:vector baseType="lpstr" size="49">
      <vt:lpstr>Heart Pressure Tracker</vt:lpstr>
      <vt:lpstr>Calculations</vt:lpstr>
      <vt:lpstr>Avg_Dia</vt:lpstr>
      <vt:lpstr>Avg_Pulse</vt:lpstr>
      <vt:lpstr>Avg_Sys</vt:lpstr>
      <vt:lpstr>D_11</vt:lpstr>
      <vt:lpstr>D_12</vt:lpstr>
      <vt:lpstr>D_21</vt:lpstr>
      <vt:lpstr>D_22</vt:lpstr>
      <vt:lpstr>D_31</vt:lpstr>
      <vt:lpstr>D_32</vt:lpstr>
      <vt:lpstr>D_41</vt:lpstr>
      <vt:lpstr>D_42</vt:lpstr>
      <vt:lpstr>D_51</vt:lpstr>
      <vt:lpstr>D_52</vt:lpstr>
      <vt:lpstr>D_61</vt:lpstr>
      <vt:lpstr>D_62</vt:lpstr>
      <vt:lpstr>D_71</vt:lpstr>
      <vt:lpstr>D_72</vt:lpstr>
      <vt:lpstr>Hyp1_Dia_Lower</vt:lpstr>
      <vt:lpstr>Hyp1_Dia_Upper</vt:lpstr>
      <vt:lpstr>Hyp1_Sys_Lower</vt:lpstr>
      <vt:lpstr>Hyp1_Sys_Upper</vt:lpstr>
      <vt:lpstr>Hyp2_Dia_Lower</vt:lpstr>
      <vt:lpstr>Hyp2_Sys_Lower</vt:lpstr>
      <vt:lpstr>Hypo_Dia</vt:lpstr>
      <vt:lpstr>Hypo_Sys</vt:lpstr>
      <vt:lpstr>Measure_Nb</vt:lpstr>
      <vt:lpstr>Pre_Dia_Lower</vt:lpstr>
      <vt:lpstr>Pre_Dia_Upper</vt:lpstr>
      <vt:lpstr>Pre_Sys_Lower</vt:lpstr>
      <vt:lpstr>Pre_Sys_Upper</vt:lpstr>
      <vt:lpstr>Pulse_Table</vt:lpstr>
      <vt:lpstr>S_11</vt:lpstr>
      <vt:lpstr>S_12</vt:lpstr>
      <vt:lpstr>S_21</vt:lpstr>
      <vt:lpstr>S_22</vt:lpstr>
      <vt:lpstr>S_31</vt:lpstr>
      <vt:lpstr>S_32</vt:lpstr>
      <vt:lpstr>S_41</vt:lpstr>
      <vt:lpstr>S_42</vt:lpstr>
      <vt:lpstr>S_51</vt:lpstr>
      <vt:lpstr>S_52</vt:lpstr>
      <vt:lpstr>S_61</vt:lpstr>
      <vt:lpstr>S_62</vt:lpstr>
      <vt:lpstr>S_71</vt:lpstr>
      <vt:lpstr>S_72</vt:lpstr>
      <vt:lpstr>Starting_Date</vt:lpstr>
      <vt:lpstr>VT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