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730" windowHeight="9900"/>
  </bookViews>
  <sheets>
    <sheet name="Automotive Repair Tracker" sheetId="1" r:id="rId1"/>
  </sheets>
  <definedNames>
    <definedName name="ColumnTitle1">Repairs[[#Headers],[DATE]]</definedName>
    <definedName name="_xlnm.Print_Titles" localSheetId="0">'Automotive Repair Tracker'!$5:$5</definedName>
    <definedName name="RowTitleRegion1..C2">'Automotive Repair Tracker'!$B$2</definedName>
    <definedName name="RowTitleRegion2..C4">'Automotive Repair Tracker'!$B$3</definedName>
    <definedName name="RowTitleRegion3..E4">'Automotive Repair Tracker'!$D$3</definedName>
    <definedName name="Vehicle_1_Name">IF(RIGHT('Automotive Repair Tracker'!$B$3,5)="Total", TRIM(LEFT('Automotive Repair Tracker'!$B$3,SEARCH("TOTAL",'Automotive Repair Tracker'!$B$3)-1)),'Automotive Repair Tracker'!$B$3)</definedName>
    <definedName name="Vehicle_2_Name">IF(RIGHT('Automotive Repair Tracker'!$B$4,5)="Total", TRIM(LEFT('Automotive Repair Tracker'!$B$4,SEARCH("TOTAL",'Automotive Repair Tracker'!$B$4)-1)),'Automotive Repair Tracker'!$B$4)</definedName>
  </definedNames>
  <calcPr calcId="125725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F3"/>
  <c r="B6"/>
  <c r="B7"/>
  <c r="B8"/>
  <c r="B9"/>
  <c r="B10"/>
  <c r="C4" l="1"/>
  <c r="C3"/>
  <c r="C2"/>
  <c r="D4" l="1"/>
  <c r="D3"/>
</calcChain>
</file>

<file path=xl/sharedStrings.xml><?xml version="1.0" encoding="utf-8"?>
<sst xmlns="http://schemas.openxmlformats.org/spreadsheetml/2006/main" count="24" uniqueCount="19">
  <si>
    <t>DATE</t>
  </si>
  <si>
    <t>VEHICLE</t>
  </si>
  <si>
    <t>AMOUNT</t>
  </si>
  <si>
    <t>WHERE</t>
  </si>
  <si>
    <t>DESCRIPTION</t>
  </si>
  <si>
    <t>Dealer</t>
  </si>
  <si>
    <t>Replaced radiator</t>
  </si>
  <si>
    <t>4 new tires</t>
  </si>
  <si>
    <t>Fixed Alignment</t>
  </si>
  <si>
    <t>Body Shop</t>
  </si>
  <si>
    <t>Collision repair</t>
  </si>
  <si>
    <t>100,000 mile inspection and tune-up</t>
  </si>
  <si>
    <t>GRAND TOTAL</t>
  </si>
  <si>
    <t>VEHICLE 1 TOTAL</t>
  </si>
  <si>
    <t>VEHICLE 2 TOTAL</t>
  </si>
  <si>
    <t>Tire Shop</t>
  </si>
  <si>
    <t>VEHICLE 1</t>
  </si>
  <si>
    <t>VEHICLE 2</t>
  </si>
  <si>
    <t>AUTOMOTIVE MAINTENANCE TRACKER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</si>
</sst>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3"/>
      <name val="Calibri"/>
      <family val="2"/>
      <scheme val="minor"/>
    </font>
    <font>
      <b/>
      <sz val="20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>
      <alignment horizontal="left" vertical="center" wrapText="1"/>
    </xf>
    <xf numFmtId="164" fontId="3" fillId="3" borderId="2">
      <alignment horizontal="left" vertical="center"/>
    </xf>
    <xf numFmtId="0" fontId="1" fillId="2" borderId="0"/>
    <xf numFmtId="14" fontId="2" fillId="0" borderId="0" applyFont="0" applyFill="0" applyBorder="0" applyAlignment="0" applyProtection="0">
      <alignment horizontal="left" vertical="center"/>
    </xf>
    <xf numFmtId="0" fontId="3" fillId="3" borderId="2">
      <alignment vertical="center" wrapText="1"/>
    </xf>
    <xf numFmtId="164" fontId="4" fillId="2" borderId="0" applyBorder="0" applyAlignment="0">
      <alignment horizontal="left" vertical="center"/>
    </xf>
    <xf numFmtId="0" fontId="2" fillId="2" borderId="0">
      <alignment vertical="center"/>
    </xf>
    <xf numFmtId="0" fontId="2" fillId="2" borderId="1"/>
    <xf numFmtId="0" fontId="2" fillId="2" borderId="0">
      <alignment horizontal="left" vertical="top"/>
    </xf>
    <xf numFmtId="14" fontId="5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horizontal="left" vertical="center" wrapText="1"/>
    </xf>
    <xf numFmtId="164" fontId="3" fillId="3" borderId="2" xfId="1">
      <alignment horizontal="left" vertical="center"/>
    </xf>
    <xf numFmtId="0" fontId="3" fillId="3" borderId="2" xfId="4">
      <alignment vertical="center" wrapText="1"/>
    </xf>
    <xf numFmtId="0" fontId="1" fillId="2" borderId="0" xfId="2"/>
    <xf numFmtId="0" fontId="2" fillId="2" borderId="0" xfId="6">
      <alignment vertical="center"/>
    </xf>
    <xf numFmtId="164" fontId="4" fillId="2" borderId="0" xfId="5">
      <alignment horizontal="left" vertical="center"/>
    </xf>
    <xf numFmtId="0" fontId="2" fillId="2" borderId="1" xfId="7"/>
    <xf numFmtId="164" fontId="4" fillId="2" borderId="1" xfId="5" applyBorder="1">
      <alignment horizontal="left" vertical="center"/>
    </xf>
    <xf numFmtId="0" fontId="2" fillId="2" borderId="0" xfId="8">
      <alignment horizontal="left" vertical="top"/>
    </xf>
    <xf numFmtId="164" fontId="4" fillId="2" borderId="0" xfId="5" applyAlignment="1">
      <alignment horizontal="left" vertical="top"/>
    </xf>
    <xf numFmtId="14" fontId="0" fillId="0" borderId="0" xfId="9" applyFont="1" applyFill="1" applyAlignment="1">
      <alignment horizontal="left" vertical="center"/>
    </xf>
  </cellXfs>
  <cellStyles count="10">
    <cellStyle name="Currency" xfId="1" builtinId="4" customBuiltin="1"/>
    <cellStyle name="Currency [0]" xfId="5" builtinId="7" customBuiltin="1"/>
    <cellStyle name="Date" xfId="3"/>
    <cellStyle name="Dates" xfId="9"/>
    <cellStyle name="Heading 1" xfId="6" builtinId="16" customBuiltin="1"/>
    <cellStyle name="Heading 2" xfId="7" builtinId="17" customBuiltin="1"/>
    <cellStyle name="Heading 3" xfId="8" builtinId="18" customBuiltin="1"/>
    <cellStyle name="Normal" xfId="0" builtinId="0" customBuiltin="1"/>
    <cellStyle name="Title" xfId="2" builtinId="15" customBuiltin="1"/>
    <cellStyle name="Vehicle" xfId="4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color theme="0"/>
      </font>
      <fill>
        <patternFill>
          <bgColor theme="3"/>
        </patternFill>
      </fill>
    </dxf>
    <dxf>
      <border>
        <horizontal style="thin">
          <color theme="3"/>
        </horizontal>
      </border>
    </dxf>
  </dxfs>
  <tableStyles count="1" defaultTableStyle="Automotive Repair Tracker" defaultPivotStyle="PivotStyleLight16">
    <tableStyle name="Automotive Repair Tracker" pivot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1690687</xdr:colOff>
      <xdr:row>0</xdr:row>
      <xdr:rowOff>0</xdr:rowOff>
    </xdr:from>
    <xdr:to>
      <xdr:col>6</xdr:col>
      <xdr:colOff>0</xdr:colOff>
      <xdr:row>3</xdr:row>
      <xdr:rowOff>484187</xdr:rowOff>
    </xdr:to>
    <xdr:pic>
      <xdr:nvPicPr>
        <xdr:cNvPr id="2" name="Picture 1" descr="Side view of a sports c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45125" y="1"/>
          <a:ext cx="2992438" cy="1714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Repairs" displayName="Repairs" ref="B5:F10" totalsRowShown="0" headerRowCellStyle="Normal">
  <autoFilter ref="B5:F10"/>
  <tableColumns count="5">
    <tableColumn id="1" name="DATE" dataDxfId="0" dataCellStyle="Dates"/>
    <tableColumn id="2" name="AMOUNT" dataCellStyle="Currency"/>
    <tableColumn id="8" name="VEHICLE" dataCellStyle="Vehicle"/>
    <tableColumn id="3" name="WHERE" dataCellStyle="Normal"/>
    <tableColumn id="4" name="DESCRIPTION" dataCellStyle="Normal"/>
  </tableColumns>
  <tableStyleInfo name="Automotive Repair Tracker" showFirstColumn="0" showLastColumn="0" showRowStripes="1" showColumnStripes="0"/>
  <extLst>
    <ext xmlns:x14="http://schemas.microsoft.com/office/spreadsheetml/2009/9/main" uri="{504A1905-F514-4f6f-8877-14C23A59335A}">
      <x14:table altTextSummary="Enter Date, Amount, Vehicle, Where repaired, and Description in this table"/>
    </ext>
  </extLst>
</table>
</file>

<file path=xl/theme/theme1.xml><?xml version="1.0" encoding="utf-8"?>
<a:theme xmlns:a="http://schemas.openxmlformats.org/drawingml/2006/main" name="Office Theme">
  <a:themeElements>
    <a:clrScheme name="Automotive Repair Tracker">
      <a:dk1>
        <a:sysClr val="windowText" lastClr="000000"/>
      </a:dk1>
      <a:lt1>
        <a:sysClr val="window" lastClr="FFFFFF"/>
      </a:lt1>
      <a:dk2>
        <a:srgbClr val="555550"/>
      </a:dk2>
      <a:lt2>
        <a:srgbClr val="F1F7E8"/>
      </a:lt2>
      <a:accent1>
        <a:srgbClr val="FF8F0E"/>
      </a:accent1>
      <a:accent2>
        <a:srgbClr val="8CBC36"/>
      </a:accent2>
      <a:accent3>
        <a:srgbClr val="2199AF"/>
      </a:accent3>
      <a:accent4>
        <a:srgbClr val="DF4F36"/>
      </a:accent4>
      <a:accent5>
        <a:srgbClr val="F1D433"/>
      </a:accent5>
      <a:accent6>
        <a:srgbClr val="A16097"/>
      </a:accent6>
      <a:hlink>
        <a:srgbClr val="2199AF"/>
      </a:hlink>
      <a:folHlink>
        <a:srgbClr val="A16097"/>
      </a:folHlink>
    </a:clrScheme>
    <a:fontScheme name="Automotive Repair Track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autoPageBreaks="0" fitToPage="1"/>
  </sheetPr>
  <dimension ref="B1:F10"/>
  <sheetViews>
    <sheetView showGridLines="0" tabSelected="1" zoomScaleNormal="100" workbookViewId="0">
      <selection sqref="A1:H12"/>
    </sheetView>
  </sheetViews>
  <sheetFormatPr defaultRowHeight="30" customHeight="1"/>
  <cols>
    <col min="1" max="1" width="2.7109375" customWidth="1"/>
    <col min="2" max="2" width="21" customWidth="1"/>
    <col min="3" max="3" width="19" customWidth="1"/>
    <col min="4" max="4" width="20.28515625" customWidth="1"/>
    <col min="5" max="5" width="30.28515625" customWidth="1"/>
    <col min="6" max="6" width="51.5703125" customWidth="1"/>
    <col min="7" max="7" width="2.7109375" customWidth="1"/>
  </cols>
  <sheetData>
    <row r="1" spans="2:6" ht="39" customHeight="1">
      <c r="B1" s="3" t="s">
        <v>18</v>
      </c>
      <c r="C1" s="3"/>
      <c r="D1" s="3"/>
      <c r="E1" s="3"/>
    </row>
    <row r="2" spans="2:6" ht="39" customHeight="1">
      <c r="B2" s="4" t="s">
        <v>12</v>
      </c>
      <c r="C2" s="5">
        <f>IFERROR(SUM(Repairs[AMOUNT]), "")</f>
        <v>4751.5099999999993</v>
      </c>
      <c r="D2" s="4"/>
      <c r="E2" s="4"/>
    </row>
    <row r="3" spans="2:6" ht="19.5" customHeight="1">
      <c r="B3" s="6" t="s">
        <v>13</v>
      </c>
      <c r="C3" s="7">
        <f>IFERROR(SUMIFS(Repairs[AMOUNT],Repairs[VEHICLE],Vehicle_1_Name), "")</f>
        <v>4032.11</v>
      </c>
      <c r="D3" s="6" t="str">
        <f>Vehicle_1_Name &amp; "  VALUE"</f>
        <v>VEHICLE 1  VALUE</v>
      </c>
      <c r="E3" s="7">
        <v>14000</v>
      </c>
      <c r="F3" t="str">
        <f>Vehicle_1_Name</f>
        <v>VEHICLE 1</v>
      </c>
    </row>
    <row r="4" spans="2:6" ht="39" customHeight="1">
      <c r="B4" s="8" t="s">
        <v>14</v>
      </c>
      <c r="C4" s="9">
        <f>IFERROR(SUMIFS(Repairs[AMOUNT],Repairs[VEHICLE],Vehicle_2_Name), "")</f>
        <v>719.4</v>
      </c>
      <c r="D4" s="8" t="str">
        <f>Vehicle_2_Name &amp; "  VALUE"</f>
        <v>VEHICLE 2  VALUE</v>
      </c>
      <c r="E4" s="9">
        <v>7000</v>
      </c>
      <c r="F4" t="str">
        <f>Vehicle_2_Name</f>
        <v>VEHICLE 2</v>
      </c>
    </row>
    <row r="5" spans="2:6" ht="19.5" customHeight="1">
      <c r="B5" t="s">
        <v>0</v>
      </c>
      <c r="C5" t="s">
        <v>2</v>
      </c>
      <c r="D5" t="s">
        <v>1</v>
      </c>
      <c r="E5" t="s">
        <v>3</v>
      </c>
      <c r="F5" t="s">
        <v>4</v>
      </c>
    </row>
    <row r="6" spans="2:6" ht="30" customHeight="1">
      <c r="B6" s="10">
        <f ca="1">TODAY()-800</f>
        <v>42448</v>
      </c>
      <c r="C6" s="1">
        <v>632.11</v>
      </c>
      <c r="D6" s="2" t="s">
        <v>16</v>
      </c>
      <c r="E6" t="s">
        <v>5</v>
      </c>
      <c r="F6" t="s">
        <v>6</v>
      </c>
    </row>
    <row r="7" spans="2:6" ht="30" customHeight="1">
      <c r="B7" s="10">
        <f ca="1">TODAY()-270</f>
        <v>42978</v>
      </c>
      <c r="C7" s="1">
        <v>389.87</v>
      </c>
      <c r="D7" s="2" t="s">
        <v>17</v>
      </c>
      <c r="E7" t="s">
        <v>15</v>
      </c>
      <c r="F7" t="s">
        <v>7</v>
      </c>
    </row>
    <row r="8" spans="2:6" ht="30" customHeight="1">
      <c r="B8" s="10">
        <f ca="1">TODAY()-400</f>
        <v>42848</v>
      </c>
      <c r="C8" s="1">
        <v>3400</v>
      </c>
      <c r="D8" s="2" t="s">
        <v>16</v>
      </c>
      <c r="E8" t="s">
        <v>9</v>
      </c>
      <c r="F8" t="s">
        <v>10</v>
      </c>
    </row>
    <row r="9" spans="2:6" ht="30" customHeight="1">
      <c r="B9" s="10">
        <f ca="1">TODAY()-90</f>
        <v>43158</v>
      </c>
      <c r="C9" s="1">
        <v>89.99</v>
      </c>
      <c r="D9" s="2" t="s">
        <v>17</v>
      </c>
      <c r="E9" t="s">
        <v>15</v>
      </c>
      <c r="F9" t="s">
        <v>8</v>
      </c>
    </row>
    <row r="10" spans="2:6" ht="30" customHeight="1">
      <c r="B10" s="10">
        <f ca="1">TODAY()</f>
        <v>43248</v>
      </c>
      <c r="C10" s="1">
        <v>239.54</v>
      </c>
      <c r="D10" s="2" t="s">
        <v>17</v>
      </c>
      <c r="E10" t="s">
        <v>5</v>
      </c>
      <c r="F10" t="s">
        <v>11</v>
      </c>
    </row>
  </sheetData>
  <dataValidations count="17">
    <dataValidation allowBlank="1" showInputMessage="1" showErrorMessage="1" prompt="Grand Total is automatically calculated in cell at right" sqref="B2"/>
    <dataValidation allowBlank="1" showInputMessage="1" showErrorMessage="1" prompt="Grand Total is automatically calculated in this cell" sqref="C2"/>
    <dataValidation allowBlank="1" showInputMessage="1" showErrorMessage="1" prompt="Pre-pend Vehicle 1 name in this cell to use it under Vehicle column in Repairs table. Vehicle 1 Total is automatically updated in cell at right" sqref="B3"/>
    <dataValidation allowBlank="1" showInputMessage="1" showErrorMessage="1" prompt="Vehicle 1 Total is automatically updated in this cell" sqref="C3"/>
    <dataValidation allowBlank="1" showInputMessage="1" showErrorMessage="1" prompt="Pre-pend Vehicle 2 name in this cell to use it under Vehicle column in Repairs table. Vehicle 2 Total is automatically updated in cell at right" sqref="B4"/>
    <dataValidation allowBlank="1" showInputMessage="1" showErrorMessage="1" prompt="Vehicle 2 Total is automatically updated in this cell" sqref="C4"/>
    <dataValidation allowBlank="1" showInputMessage="1" showErrorMessage="1" prompt="Enter Value of vehicle in cell at right. Vehicle name is automatically updated from cell B3" sqref="D3"/>
    <dataValidation allowBlank="1" showInputMessage="1" showErrorMessage="1" prompt="Enter Vehicle Value in this cell" sqref="E3:E4"/>
    <dataValidation allowBlank="1" showInputMessage="1" showErrorMessage="1" prompt="Enter Value of vehicle in cell at right. Vehicle name is automatically updated from cell B4" sqref="D4"/>
    <dataValidation allowBlank="1" showInputMessage="1" showErrorMessage="1" prompt="Enter Date in this column under this heading. Use heading filters to find specific entries" sqref="B5"/>
    <dataValidation allowBlank="1" showInputMessage="1" showErrorMessage="1" prompt="Enter Amount in this column under this heading" sqref="C5"/>
    <dataValidation allowBlank="1" showInputMessage="1" showErrorMessage="1" prompt="Select Vehicle Name from the list in this column under this heading. Press ALT+DOWN ARROW for options, then DOWN ARROW and ENTER to make selection" sqref="D5"/>
    <dataValidation allowBlank="1" showInputMessage="1" showErrorMessage="1" prompt="Enter Where repaired in this column under this heading" sqref="E5"/>
    <dataValidation allowBlank="1" showInputMessage="1" showErrorMessage="1" prompt="Enter Description in this column under this heading" sqref="F5"/>
    <dataValidation allowBlank="1" showInputMessage="1" showErrorMessage="1" prompt="Title of this worksheet is in this cell. Grand Total and Vehicle Totals are automatically calculated in cells below" sqref="B1"/>
    <dataValidation allowBlank="1" showInputMessage="1" showErrorMessage="1" prompt="Create a Car Repair Tracker in this workbook. Enter Vehicle Values in cells E3 and E4 and repair details in table starting in cell B5" sqref="A1"/>
    <dataValidation type="list" errorStyle="warning" allowBlank="1" showInputMessage="1" showErrorMessage="1" error="Select Vehicle Name from the list. Select CANCEL, then press ALT+DOWN ARROW for options, then DOWN ARROW and ENTER to make selection" sqref="D6:D10">
      <formula1>$F$3:$F$4</formula1>
    </dataValidation>
  </dataValidations>
  <printOptions horizontalCentered="1"/>
  <pageMargins left="0.45" right="0.45" top="0.75" bottom="0.75" header="0.3" footer="0.3"/>
  <pageSetup scale="87" fitToHeight="0" orientation="landscape" r:id="rId1"/>
  <headerFooter differentFirst="1">
    <oddFooter>Page &amp;P of &amp;N</oddFooter>
  </headerFooter>
  <ignoredErrors>
    <ignoredError sqref="C2:C4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baseType="lpstr" size="6">
      <vt:lpstr>Automotive Repair Tracker</vt:lpstr>
      <vt:lpstr>ColumnTitle1</vt:lpstr>
      <vt:lpstr>'Automotive Repair Tracker'!Print_Titles</vt:lpstr>
      <vt:lpstr>RowTitleRegion1..C2</vt:lpstr>
      <vt:lpstr>RowTitleRegion2..C4</vt:lpstr>
      <vt:lpstr>RowTitleRegion3..E4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