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office.activeX" PartName="/xl/activeX/activeX1.bin"/>
  <Override ContentType="application/vnd.ms-office.activeX+xml" PartName="/xl/activeX/activeX1.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budget\Budget FY20\IBM Pilot #2 FY20 Budget Process\Information Technology - Completed\"/>
    </mc:Choice>
  </mc:AlternateContent>
  <bookViews>
    <workbookView xWindow="0" yWindow="0" windowWidth="28800" windowHeight="11175" tabRatio="966" activeTab="4"/>
  </bookViews>
  <sheets>
    <sheet name="Instructions" sheetId="23" r:id="rId1"/>
    <sheet name="Narrative" sheetId="2" r:id="rId2"/>
    <sheet name="MGMT Feedback" sheetId="35" r:id="rId3"/>
    <sheet name="IT Data and Benchmarks" sheetId="26" r:id="rId4"/>
    <sheet name="Budget Wksht - INFO04" sheetId="40" r:id="rId5"/>
    <sheet name="INFO04_TFEE04 - Chris S." sheetId="42" r:id="rId6"/>
    <sheet name="FT Salaries" sheetId="18" r:id="rId7"/>
    <sheet name="Strategic Funding request" sheetId="37" r:id="rId8"/>
    <sheet name="Reduction worksheet" sheetId="36" r:id="rId9"/>
    <sheet name="Capital Equipment $1,000 +" sheetId="32" r:id="rId10"/>
    <sheet name="Equipment below $1,000" sheetId="33" r:id="rId11"/>
    <sheet name="Revenue Summary Other Sources" sheetId="29" r:id="rId12"/>
    <sheet name="ACCT30- Self Supporting example" sheetId="34" r:id="rId13"/>
    <sheet name="Division Worksheet" sheetId="16" state="hidden" r:id="rId14"/>
    <sheet name="Revised One-Time &amp; Capital" sheetId="10" state="hidden" r:id="rId15"/>
    <sheet name="Account Codes" sheetId="12" state="hidden" r:id="rId16"/>
    <sheet name="DeptListing" sheetId="5" state="hidden" r:id="rId17"/>
    <sheet name="StratObjectives" sheetId="6" state="hidden" r:id="rId18"/>
  </sheets>
  <externalReferences>
    <externalReference r:id="rId19"/>
    <externalReference r:id="rId20"/>
    <externalReference r:id="rId21"/>
    <externalReference r:id="rId22"/>
  </externalReferences>
  <definedNames>
    <definedName name="Dept1" localSheetId="9">[1]DeptListing!$A$2:$A$39</definedName>
    <definedName name="Dept1" localSheetId="10">[2]DeptListing!$A$2:$A$39</definedName>
    <definedName name="Dept1" localSheetId="5">[3]DeptListing!$A$2:$A$39</definedName>
    <definedName name="Dept1" localSheetId="0">[4]DeptListing!$A$2:$A$39</definedName>
    <definedName name="Dept1">DeptListing!$A$2:$A$39</definedName>
    <definedName name="Depts">DeptListing!$A$2:$A$12</definedName>
    <definedName name="Depts.">DeptListing!$A$2:$A$12</definedName>
    <definedName name="_xlnm.Print_Area" localSheetId="4">'Budget Wksht - INFO04'!$A$1:$P$56</definedName>
    <definedName name="_xlnm.Print_Area" localSheetId="9">'Capital Equipment $1,000 +'!$A$1:$U$30</definedName>
    <definedName name="_xlnm.Print_Area" localSheetId="10">'Equipment below $1,000'!$A$1:$U$30</definedName>
    <definedName name="_xlnm.Print_Area" localSheetId="6">'FT Salaries'!$A$1:$H$24</definedName>
    <definedName name="_xlnm.Print_Area" localSheetId="0">Instructions!$A$1:$J$84</definedName>
    <definedName name="_xlnm.Print_Area" localSheetId="3">'IT Data and Benchmarks'!$A$1:$E$24</definedName>
    <definedName name="_xlnm.Print_Area" localSheetId="1">Narrative!$A$1:$I$49</definedName>
    <definedName name="_xlnm.Print_Area" localSheetId="11">'Revenue Summary Other Sources'!$A$1:$G$13</definedName>
    <definedName name="_xlnm.Print_Area" localSheetId="7">'Strategic Funding request'!$C$1:$I$17</definedName>
    <definedName name="_xlnm.Print_Titles" localSheetId="4">'Budget Wksht - INFO04'!$B:$C</definedName>
    <definedName name="_xlnm.Print_Titles" localSheetId="6">'FT Salaries'!$A:$C</definedName>
    <definedName name="StratObj">StratObjectives!$A$1:$A$10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 i="40" l="1"/>
  <c r="N8" i="40"/>
  <c r="O8" i="40"/>
  <c r="L8" i="40"/>
  <c r="K40" i="40" l="1"/>
  <c r="J40" i="40"/>
  <c r="K33" i="40"/>
  <c r="J33" i="40"/>
  <c r="J34" i="40"/>
  <c r="K34" i="40"/>
  <c r="K30" i="40"/>
  <c r="J30" i="40"/>
  <c r="K29" i="40"/>
  <c r="J29" i="40"/>
  <c r="K28" i="40"/>
  <c r="J28" i="40"/>
  <c r="K37" i="40"/>
  <c r="J37" i="40"/>
  <c r="I6" i="40"/>
  <c r="H28" i="42"/>
  <c r="G28" i="42"/>
  <c r="D28" i="42"/>
  <c r="C28" i="42"/>
  <c r="I27" i="42"/>
  <c r="E27" i="42"/>
  <c r="I26" i="42"/>
  <c r="E26" i="42"/>
  <c r="I25" i="42"/>
  <c r="E25" i="42"/>
  <c r="I24" i="42"/>
  <c r="E24" i="42"/>
  <c r="I23" i="42"/>
  <c r="E23" i="42"/>
  <c r="I22" i="42"/>
  <c r="E22" i="42"/>
  <c r="I21" i="42"/>
  <c r="E21" i="42"/>
  <c r="I20" i="42"/>
  <c r="E20" i="42"/>
  <c r="I19" i="42"/>
  <c r="E19" i="42"/>
  <c r="I18" i="42"/>
  <c r="E18" i="42"/>
  <c r="I17" i="42"/>
  <c r="E17" i="42"/>
  <c r="I16" i="42"/>
  <c r="E16" i="42"/>
  <c r="I15" i="42"/>
  <c r="E15" i="42"/>
  <c r="I14" i="42"/>
  <c r="E14" i="42"/>
  <c r="I13" i="42"/>
  <c r="E13" i="42"/>
  <c r="I12" i="42"/>
  <c r="E12" i="42"/>
  <c r="I11" i="42"/>
  <c r="E11" i="42"/>
  <c r="I10" i="42"/>
  <c r="E10" i="42"/>
  <c r="I9" i="42"/>
  <c r="E9" i="42"/>
  <c r="I8" i="42"/>
  <c r="E8" i="42"/>
  <c r="I7" i="42"/>
  <c r="E7" i="42"/>
  <c r="I28" i="42" l="1"/>
  <c r="E28" i="42"/>
  <c r="H9" i="18" l="1"/>
  <c r="H10" i="18"/>
  <c r="H11" i="18"/>
  <c r="H12" i="18"/>
  <c r="E45" i="40" l="1"/>
  <c r="H8" i="18"/>
  <c r="H7" i="18" l="1"/>
  <c r="K38" i="40" l="1"/>
  <c r="J38" i="40"/>
  <c r="K36" i="40"/>
  <c r="J36" i="40"/>
  <c r="K35" i="40"/>
  <c r="J35" i="40"/>
  <c r="O56" i="40"/>
  <c r="N56" i="40"/>
  <c r="K54" i="40"/>
  <c r="J54" i="40"/>
  <c r="H49" i="40"/>
  <c r="O45" i="40"/>
  <c r="N45" i="40"/>
  <c r="M45" i="40"/>
  <c r="L45" i="40"/>
  <c r="I45" i="40"/>
  <c r="H45" i="40"/>
  <c r="G45" i="40"/>
  <c r="F45" i="40"/>
  <c r="K44" i="40"/>
  <c r="J44" i="40"/>
  <c r="K43" i="40"/>
  <c r="J43" i="40"/>
  <c r="K41" i="40"/>
  <c r="J41" i="40"/>
  <c r="K39" i="40"/>
  <c r="J39" i="40"/>
  <c r="K32" i="40"/>
  <c r="J32" i="40"/>
  <c r="K31" i="40"/>
  <c r="J31" i="40"/>
  <c r="K27" i="40"/>
  <c r="J27" i="40"/>
  <c r="K26" i="40"/>
  <c r="J26" i="40"/>
  <c r="K25" i="40"/>
  <c r="J25" i="40"/>
  <c r="K24" i="40"/>
  <c r="J24" i="40"/>
  <c r="K23" i="40"/>
  <c r="J23" i="40"/>
  <c r="K22" i="40"/>
  <c r="J22" i="40"/>
  <c r="K21" i="40"/>
  <c r="J21" i="40"/>
  <c r="K20" i="40"/>
  <c r="J20" i="40"/>
  <c r="K19" i="40"/>
  <c r="J19" i="40"/>
  <c r="O16" i="40"/>
  <c r="N16" i="40"/>
  <c r="M16" i="40"/>
  <c r="L16" i="40"/>
  <c r="I16" i="40"/>
  <c r="H16" i="40"/>
  <c r="G16" i="40"/>
  <c r="F16" i="40"/>
  <c r="E16" i="40"/>
  <c r="K15" i="40"/>
  <c r="J15" i="40"/>
  <c r="K14" i="40"/>
  <c r="J14" i="40"/>
  <c r="K13" i="40"/>
  <c r="J13" i="40"/>
  <c r="K12" i="40"/>
  <c r="J12" i="40"/>
  <c r="K10" i="40"/>
  <c r="J10" i="40"/>
  <c r="I8" i="40"/>
  <c r="H8" i="40"/>
  <c r="G8" i="40"/>
  <c r="F8" i="40"/>
  <c r="E8" i="40"/>
  <c r="K7" i="40"/>
  <c r="J7" i="40"/>
  <c r="K6" i="40"/>
  <c r="J6" i="40"/>
  <c r="O46" i="40" l="1"/>
  <c r="N46" i="40"/>
  <c r="K45" i="40"/>
  <c r="H46" i="40"/>
  <c r="H50" i="40" s="1"/>
  <c r="M46" i="40"/>
  <c r="K16" i="40"/>
  <c r="F46" i="40"/>
  <c r="K8" i="40"/>
  <c r="E46" i="40"/>
  <c r="G46" i="40"/>
  <c r="L46" i="40"/>
  <c r="J45" i="40"/>
  <c r="I46" i="40"/>
  <c r="J8" i="40"/>
  <c r="J16" i="40"/>
  <c r="K46" i="40" l="1"/>
  <c r="J46" i="40"/>
  <c r="B24" i="18" l="1"/>
  <c r="B10" i="36"/>
  <c r="D14" i="35"/>
  <c r="C14" i="35"/>
  <c r="D16" i="34"/>
  <c r="D49" i="34" s="1"/>
  <c r="D45" i="34"/>
  <c r="E16" i="34"/>
  <c r="E45" i="34"/>
  <c r="F16" i="34"/>
  <c r="F45" i="34"/>
  <c r="F21" i="34"/>
  <c r="F47" i="34" s="1"/>
  <c r="E21" i="34"/>
  <c r="E47" i="34" s="1"/>
  <c r="D21" i="34"/>
  <c r="D47" i="34"/>
  <c r="T30" i="33"/>
  <c r="R30" i="33"/>
  <c r="Q30" i="33"/>
  <c r="P10" i="33"/>
  <c r="P30" i="33" s="1"/>
  <c r="P11" i="33"/>
  <c r="P12" i="33"/>
  <c r="P13" i="33"/>
  <c r="P14" i="33"/>
  <c r="P15" i="33"/>
  <c r="P16" i="33"/>
  <c r="P17" i="33"/>
  <c r="P18" i="33"/>
  <c r="P19" i="33"/>
  <c r="P20" i="33"/>
  <c r="P21" i="33"/>
  <c r="P22" i="33"/>
  <c r="P23" i="33"/>
  <c r="P24" i="33"/>
  <c r="P25" i="33"/>
  <c r="P26" i="33"/>
  <c r="P27" i="33"/>
  <c r="P28" i="33"/>
  <c r="P29" i="33"/>
  <c r="A12" i="33"/>
  <c r="A13" i="33"/>
  <c r="A14" i="33"/>
  <c r="A15" i="33" s="1"/>
  <c r="A16" i="33" s="1"/>
  <c r="A17" i="33" s="1"/>
  <c r="A18" i="33" s="1"/>
  <c r="A19" i="33" s="1"/>
  <c r="A20" i="33" s="1"/>
  <c r="A21" i="33" s="1"/>
  <c r="A22" i="33" s="1"/>
  <c r="A23" i="33" s="1"/>
  <c r="A24" i="33" s="1"/>
  <c r="A25" i="33" s="1"/>
  <c r="A26" i="33" s="1"/>
  <c r="A27" i="33" s="1"/>
  <c r="A28" i="33" s="1"/>
  <c r="A29" i="33" s="1"/>
  <c r="T30" i="32"/>
  <c r="R30" i="32"/>
  <c r="Q30" i="32"/>
  <c r="P10" i="32"/>
  <c r="P11" i="32"/>
  <c r="P12" i="32"/>
  <c r="P13" i="32"/>
  <c r="P14" i="32"/>
  <c r="P15" i="32"/>
  <c r="P16" i="32"/>
  <c r="P17" i="32"/>
  <c r="P18" i="32"/>
  <c r="P19" i="32"/>
  <c r="P20" i="32"/>
  <c r="P21" i="32"/>
  <c r="P22" i="32"/>
  <c r="P23" i="32"/>
  <c r="P24" i="32"/>
  <c r="P25" i="32"/>
  <c r="P26" i="32"/>
  <c r="P27" i="32"/>
  <c r="P28" i="32"/>
  <c r="P29" i="32"/>
  <c r="A12" i="32"/>
  <c r="A13" i="32" s="1"/>
  <c r="A14" i="32" s="1"/>
  <c r="A15" i="32" s="1"/>
  <c r="A16" i="32" s="1"/>
  <c r="A17" i="32" s="1"/>
  <c r="A18" i="32" s="1"/>
  <c r="A19" i="32" s="1"/>
  <c r="A20" i="32" s="1"/>
  <c r="A21" i="32" s="1"/>
  <c r="A22" i="32" s="1"/>
  <c r="A23" i="32" s="1"/>
  <c r="A24" i="32" s="1"/>
  <c r="A25" i="32" s="1"/>
  <c r="A26" i="32" s="1"/>
  <c r="A27" i="32" s="1"/>
  <c r="A28" i="32" s="1"/>
  <c r="A29" i="32" s="1"/>
  <c r="H24" i="18"/>
  <c r="G24" i="18"/>
  <c r="F24" i="18"/>
  <c r="E24" i="18"/>
  <c r="L28" i="10"/>
  <c r="J28" i="10"/>
  <c r="N26" i="10"/>
  <c r="N25" i="10"/>
  <c r="N24" i="10"/>
  <c r="N23" i="10"/>
  <c r="N22" i="10"/>
  <c r="N21" i="10"/>
  <c r="N20" i="10"/>
  <c r="N19" i="10"/>
  <c r="N18" i="10"/>
  <c r="N17" i="10"/>
  <c r="N16" i="10"/>
  <c r="N15" i="10"/>
  <c r="N14" i="10"/>
  <c r="N13" i="10"/>
  <c r="N12" i="10"/>
  <c r="N11" i="10"/>
  <c r="N10" i="10"/>
  <c r="N9" i="10"/>
  <c r="N28" i="10" s="1"/>
  <c r="P30" i="32" l="1"/>
  <c r="E11" i="34"/>
  <c r="E49" i="34" s="1"/>
  <c r="D53" i="34"/>
  <c r="P9" i="10"/>
  <c r="P10" i="10" s="1"/>
  <c r="P11" i="10" s="1"/>
  <c r="P12" i="10" s="1"/>
  <c r="P13" i="10" s="1"/>
  <c r="P14" i="10" s="1"/>
  <c r="P15" i="10" s="1"/>
  <c r="P16" i="10" s="1"/>
  <c r="P17" i="10" s="1"/>
  <c r="P18" i="10" s="1"/>
  <c r="P19" i="10" s="1"/>
  <c r="P20" i="10" s="1"/>
  <c r="P21" i="10" s="1"/>
  <c r="P22" i="10" s="1"/>
  <c r="P23" i="10" s="1"/>
  <c r="P24" i="10" s="1"/>
  <c r="P25" i="10" s="1"/>
  <c r="P26" i="10" s="1"/>
  <c r="E53" i="34" l="1"/>
  <c r="F11" i="34"/>
  <c r="F49" i="34" s="1"/>
  <c r="F53" i="34" s="1"/>
</calcChain>
</file>

<file path=xl/sharedStrings.xml><?xml version="1.0" encoding="utf-8"?>
<sst xmlns="http://schemas.openxmlformats.org/spreadsheetml/2006/main" count="1066" uniqueCount="892">
  <si>
    <t>BIOL01 Biology</t>
  </si>
  <si>
    <t>DSGN01 Design (Graphic/Info) Department</t>
  </si>
  <si>
    <t>FINC01 Finance</t>
  </si>
  <si>
    <t>EDLD01 Ed Leadership, Policy &amp; Instr</t>
  </si>
  <si>
    <t>INFO01 Information Technology Services</t>
  </si>
  <si>
    <t>INFO02 Student Technology Center</t>
  </si>
  <si>
    <t>INFO03 Info Tech Serv-User Support Serv</t>
  </si>
  <si>
    <t>INFO04 Info Tech Serv - Admin Tech Serv</t>
  </si>
  <si>
    <t>INFO05 Info Tech Serv - Technical Services</t>
  </si>
  <si>
    <t>INFO06 Info Tech Serv - Enterprise Sys Serv</t>
  </si>
  <si>
    <t>University Assistant</t>
  </si>
  <si>
    <t>Educational Supplies</t>
  </si>
  <si>
    <t>Education Equipment Repairs</t>
  </si>
  <si>
    <t>Maintenance General Supplies</t>
  </si>
  <si>
    <t>Grounds and Landscape Supplies</t>
  </si>
  <si>
    <t>Telecom Recurring Charges</t>
  </si>
  <si>
    <t>Telecom Toll Charges</t>
  </si>
  <si>
    <t>Contract Office Supplies</t>
  </si>
  <si>
    <t>Food</t>
  </si>
  <si>
    <t>Other Supplies</t>
  </si>
  <si>
    <t>Postage</t>
  </si>
  <si>
    <t>Fleet Pool</t>
  </si>
  <si>
    <t>Sub-Total Operating Expenses</t>
  </si>
  <si>
    <t>Total</t>
  </si>
  <si>
    <t>CENTRAL CONNECTICUT STATE UNIVERSITY</t>
  </si>
  <si>
    <t>FY 2018 BUDGET CHANGE EXECUTIVE SUMMARY</t>
  </si>
  <si>
    <t>(Type in Functional Area)</t>
  </si>
  <si>
    <t>One-Time &amp; Capital Requests</t>
  </si>
  <si>
    <t>Fiscal Year</t>
  </si>
  <si>
    <t>Priority</t>
  </si>
  <si>
    <t>Area</t>
  </si>
  <si>
    <t>Description</t>
  </si>
  <si>
    <t># of Items</t>
  </si>
  <si>
    <t>Cost Per Item</t>
  </si>
  <si>
    <t>One-Time</t>
  </si>
  <si>
    <t>Capital</t>
  </si>
  <si>
    <t>Total Request</t>
  </si>
  <si>
    <t>"Running" Total</t>
  </si>
  <si>
    <t>Summary of Impact</t>
  </si>
  <si>
    <t>1</t>
  </si>
  <si>
    <t>2</t>
  </si>
  <si>
    <t>3</t>
  </si>
  <si>
    <t>4</t>
  </si>
  <si>
    <t>5</t>
  </si>
  <si>
    <t>6</t>
  </si>
  <si>
    <t>7</t>
  </si>
  <si>
    <t>8</t>
  </si>
  <si>
    <t>9</t>
  </si>
  <si>
    <t>10</t>
  </si>
  <si>
    <t>11</t>
  </si>
  <si>
    <t>12</t>
  </si>
  <si>
    <t>13</t>
  </si>
  <si>
    <t>14</t>
  </si>
  <si>
    <t>15</t>
  </si>
  <si>
    <t>16</t>
  </si>
  <si>
    <t>17</t>
  </si>
  <si>
    <t>18</t>
  </si>
  <si>
    <t>Identify the fiscal year that the request will be received/paid in under the column "Fiscal Year".  If the request crosses multiple fiscal years identify the amount for each fiscal year.</t>
  </si>
  <si>
    <t xml:space="preserve"> Due to possible tax implications, do not include any Capital Requests for ITBD, student center, food service/dining halls, bookstore or residence life.  These requests should be included under the One-Time category only.</t>
  </si>
  <si>
    <t xml:space="preserve"> Do not include requests for technology type items that cannot be supported by IT.</t>
  </si>
  <si>
    <t xml:space="preserve"> Do not include requests that would be considered a project - these requests should be submitted to the Chief Administrative Officer.</t>
  </si>
  <si>
    <t xml:space="preserve">   </t>
  </si>
  <si>
    <t>Budget/Budget FY18/Budget Instructions/FY18 OneTime-Capital Request (Revised One-Time &amp; Capital)</t>
  </si>
  <si>
    <t>Course Scheduling</t>
  </si>
  <si>
    <t>Increased Financial Aid</t>
  </si>
  <si>
    <t>Graduation Rate</t>
  </si>
  <si>
    <t>Scholarship &amp; Creative Activity</t>
  </si>
  <si>
    <t>Community Engagement</t>
  </si>
  <si>
    <t>Grants and Contracts</t>
  </si>
  <si>
    <t>Annual Gifts</t>
  </si>
  <si>
    <t>Improved EI Incoming FTF</t>
  </si>
  <si>
    <t>Description:</t>
  </si>
  <si>
    <t>Gain/Loss on Disposal of Assets</t>
  </si>
  <si>
    <t>785000</t>
  </si>
  <si>
    <t>Construction in Process</t>
  </si>
  <si>
    <t>784900</t>
  </si>
  <si>
    <t>Telecom Infrastructure</t>
  </si>
  <si>
    <t>784604</t>
  </si>
  <si>
    <t>Telecom Voice Equipment</t>
  </si>
  <si>
    <t>784603</t>
  </si>
  <si>
    <t>Telecom Video Equipment</t>
  </si>
  <si>
    <t>784602</t>
  </si>
  <si>
    <t>Telecom Data Equipment</t>
  </si>
  <si>
    <t>784601</t>
  </si>
  <si>
    <t>Research Equipment</t>
  </si>
  <si>
    <t>784505</t>
  </si>
  <si>
    <t>Periodicals</t>
  </si>
  <si>
    <t>784504</t>
  </si>
  <si>
    <t>Other Library Materials</t>
  </si>
  <si>
    <t>784503</t>
  </si>
  <si>
    <t>Library Books</t>
  </si>
  <si>
    <t>784502</t>
  </si>
  <si>
    <t>Educational Equipment</t>
  </si>
  <si>
    <t>784501</t>
  </si>
  <si>
    <t>Software</t>
  </si>
  <si>
    <t>784402</t>
  </si>
  <si>
    <t>Computer Equipment</t>
  </si>
  <si>
    <t>784401</t>
  </si>
  <si>
    <t>Environ/Safety Equipment Capital</t>
  </si>
  <si>
    <t>784309</t>
  </si>
  <si>
    <t>Miscellaneous Equipment</t>
  </si>
  <si>
    <t>784308</t>
  </si>
  <si>
    <t>Office Equipment</t>
  </si>
  <si>
    <t>784307</t>
  </si>
  <si>
    <t>Motor Vehicles</t>
  </si>
  <si>
    <t>784306</t>
  </si>
  <si>
    <t>Hospital, Medical &amp; Surgical Equip</t>
  </si>
  <si>
    <t>784305</t>
  </si>
  <si>
    <t>Furniture and Furnishings</t>
  </si>
  <si>
    <t>784304</t>
  </si>
  <si>
    <t>Fine Arts</t>
  </si>
  <si>
    <t>784303</t>
  </si>
  <si>
    <t>Carpet and Window Treatments</t>
  </si>
  <si>
    <t>784302</t>
  </si>
  <si>
    <t>Boats and Aircraft</t>
  </si>
  <si>
    <t>784301</t>
  </si>
  <si>
    <t>Building Equipment and Systems</t>
  </si>
  <si>
    <t>784203</t>
  </si>
  <si>
    <t>Building Improvement</t>
  </si>
  <si>
    <t>784202</t>
  </si>
  <si>
    <t>Buildings</t>
  </si>
  <si>
    <t>784201</t>
  </si>
  <si>
    <t>Land Improvements</t>
  </si>
  <si>
    <t>784102</t>
  </si>
  <si>
    <t>Land</t>
  </si>
  <si>
    <t>784101</t>
  </si>
  <si>
    <t>Amortization</t>
  </si>
  <si>
    <t>783200</t>
  </si>
  <si>
    <t>Depreciation</t>
  </si>
  <si>
    <t>783100</t>
  </si>
  <si>
    <t>Issuance Costs</t>
  </si>
  <si>
    <t>782125</t>
  </si>
  <si>
    <t>Amortization of Discount &amp; Premium</t>
  </si>
  <si>
    <t>782120</t>
  </si>
  <si>
    <t>Interest Expense</t>
  </si>
  <si>
    <t>782115</t>
  </si>
  <si>
    <t>Principal Payments</t>
  </si>
  <si>
    <t>782110</t>
  </si>
  <si>
    <t>Interest Penalty</t>
  </si>
  <si>
    <t>782105</t>
  </si>
  <si>
    <t>Arbitrage Rebate</t>
  </si>
  <si>
    <t>782100</t>
  </si>
  <si>
    <t>Cap Lease-Real Estate Property</t>
  </si>
  <si>
    <t>781120</t>
  </si>
  <si>
    <t>Cap Lease-Other Personal Property</t>
  </si>
  <si>
    <t>781115</t>
  </si>
  <si>
    <t>Cap Lease-Other Equipment</t>
  </si>
  <si>
    <t>781105</t>
  </si>
  <si>
    <t>Cap Lease-Copy Machines</t>
  </si>
  <si>
    <t>781100</t>
  </si>
  <si>
    <t>Fed Unrelated Business Income Tax</t>
  </si>
  <si>
    <t>774140</t>
  </si>
  <si>
    <t>Miscellaneous Expenses</t>
  </si>
  <si>
    <t>774130</t>
  </si>
  <si>
    <t>Indirect Overhead</t>
  </si>
  <si>
    <t>774120</t>
  </si>
  <si>
    <t>Transfers of Grants</t>
  </si>
  <si>
    <t>774110</t>
  </si>
  <si>
    <t>Commodities for Resale</t>
  </si>
  <si>
    <t>774100</t>
  </si>
  <si>
    <t>Translation &amp; Interpretation Serv</t>
  </si>
  <si>
    <t>773160</t>
  </si>
  <si>
    <t>Laboratory Testing and Services</t>
  </si>
  <si>
    <t>773155</t>
  </si>
  <si>
    <t>Delivery Services</t>
  </si>
  <si>
    <t>773150</t>
  </si>
  <si>
    <t>Oper Lease-Real Estate Property</t>
  </si>
  <si>
    <t>773145</t>
  </si>
  <si>
    <t>Oper Lease-Other Personal Property</t>
  </si>
  <si>
    <t>773144</t>
  </si>
  <si>
    <t>Oper Lease-Bus Service</t>
  </si>
  <si>
    <t>773143</t>
  </si>
  <si>
    <t>Oper Lease-Other Equipment</t>
  </si>
  <si>
    <t>773142</t>
  </si>
  <si>
    <t>Oper Lease-Copy Machines</t>
  </si>
  <si>
    <t>773141</t>
  </si>
  <si>
    <t>Motor Vehicle Rentals</t>
  </si>
  <si>
    <t>773135</t>
  </si>
  <si>
    <t>773130</t>
  </si>
  <si>
    <t>Bus and Shuttle Services</t>
  </si>
  <si>
    <t>773125</t>
  </si>
  <si>
    <t>773120</t>
  </si>
  <si>
    <t>Freight and Storage</t>
  </si>
  <si>
    <t>773115</t>
  </si>
  <si>
    <t>Duplicating Services</t>
  </si>
  <si>
    <t>773110</t>
  </si>
  <si>
    <t>Forms Printing</t>
  </si>
  <si>
    <t>773105</t>
  </si>
  <si>
    <t>Printing and Binding</t>
  </si>
  <si>
    <t>773100</t>
  </si>
  <si>
    <t>Hazardous Material Supplies</t>
  </si>
  <si>
    <t>772155</t>
  </si>
  <si>
    <t>Promotional Supplies</t>
  </si>
  <si>
    <t>772150</t>
  </si>
  <si>
    <t>Personal Supplies</t>
  </si>
  <si>
    <t>772145</t>
  </si>
  <si>
    <t>772140</t>
  </si>
  <si>
    <t>Medical Supplies</t>
  </si>
  <si>
    <t>772135</t>
  </si>
  <si>
    <t>Law Enforcement Supplies</t>
  </si>
  <si>
    <t>772130</t>
  </si>
  <si>
    <t>Laboratory Supplies</t>
  </si>
  <si>
    <t>772125</t>
  </si>
  <si>
    <t>772120</t>
  </si>
  <si>
    <t>Environ/Safety Purchases Non-cap</t>
  </si>
  <si>
    <t>772118</t>
  </si>
  <si>
    <t>Furniture &amp; Furnishings Non-capital</t>
  </si>
  <si>
    <t>772117</t>
  </si>
  <si>
    <t>Carpet &amp; Window Treatments Non-cap</t>
  </si>
  <si>
    <t>772116</t>
  </si>
  <si>
    <t>Equipment Purchases Non-capital</t>
  </si>
  <si>
    <t>772115</t>
  </si>
  <si>
    <t>Drugs</t>
  </si>
  <si>
    <t>772110</t>
  </si>
  <si>
    <t>Compressed Gasses</t>
  </si>
  <si>
    <t>772105</t>
  </si>
  <si>
    <t>Clothing</t>
  </si>
  <si>
    <t>772100</t>
  </si>
  <si>
    <t>Data Processing Supplies</t>
  </si>
  <si>
    <t>771115</t>
  </si>
  <si>
    <t>771110</t>
  </si>
  <si>
    <t>Copier Paper and Supplies</t>
  </si>
  <si>
    <t>771105</t>
  </si>
  <si>
    <t>Office Supplies</t>
  </si>
  <si>
    <t>771100</t>
  </si>
  <si>
    <t>Telecom Conference Call Charges</t>
  </si>
  <si>
    <t>764140</t>
  </si>
  <si>
    <t>Telecom Local Charges</t>
  </si>
  <si>
    <t>764130</t>
  </si>
  <si>
    <t>764120</t>
  </si>
  <si>
    <t>764110</t>
  </si>
  <si>
    <t>Cellular Service</t>
  </si>
  <si>
    <t>764104</t>
  </si>
  <si>
    <t>Telephone, Telegram and Fax</t>
  </si>
  <si>
    <t>764100</t>
  </si>
  <si>
    <t>Telecom Wiring and Repairs</t>
  </si>
  <si>
    <t>763105</t>
  </si>
  <si>
    <t>Telecom Maintenance</t>
  </si>
  <si>
    <t>763100</t>
  </si>
  <si>
    <t>Telecom Software</t>
  </si>
  <si>
    <t>762100</t>
  </si>
  <si>
    <t>Telecom Network Services</t>
  </si>
  <si>
    <t>761105</t>
  </si>
  <si>
    <t>Telecom Cellular Equipment</t>
  </si>
  <si>
    <t>761104</t>
  </si>
  <si>
    <t>Telecom Equip Purchase Non-capital</t>
  </si>
  <si>
    <t>761100</t>
  </si>
  <si>
    <t>Data Processing Service Bureau</t>
  </si>
  <si>
    <t>753105</t>
  </si>
  <si>
    <t>Data Processing Services</t>
  </si>
  <si>
    <t>753100</t>
  </si>
  <si>
    <t>Software Purchases</t>
  </si>
  <si>
    <t>752115</t>
  </si>
  <si>
    <t>Software Support</t>
  </si>
  <si>
    <t>752110</t>
  </si>
  <si>
    <t>Software Maintenance</t>
  </si>
  <si>
    <t>752105</t>
  </si>
  <si>
    <t>Software Licenses</t>
  </si>
  <si>
    <t>752100</t>
  </si>
  <si>
    <t>Hardware Maintenance</t>
  </si>
  <si>
    <t>751110</t>
  </si>
  <si>
    <t>Equipment Rentals</t>
  </si>
  <si>
    <t>751105</t>
  </si>
  <si>
    <t>Hardware Purchases Non-capital</t>
  </si>
  <si>
    <t>751100</t>
  </si>
  <si>
    <t>Architect/Engineering Services</t>
  </si>
  <si>
    <t>745130</t>
  </si>
  <si>
    <t>Appraisal Services</t>
  </si>
  <si>
    <t>745125</t>
  </si>
  <si>
    <t>Environmental/Safety Services</t>
  </si>
  <si>
    <t>745120</t>
  </si>
  <si>
    <t>Laundry and Dry Cleaning</t>
  </si>
  <si>
    <t>745115</t>
  </si>
  <si>
    <t>Janitorial Services</t>
  </si>
  <si>
    <t>745110</t>
  </si>
  <si>
    <t>Other Purchased Services</t>
  </si>
  <si>
    <t>745105</t>
  </si>
  <si>
    <t>Non-Reportable Rents</t>
  </si>
  <si>
    <t>745101</t>
  </si>
  <si>
    <t>Reportable Rents</t>
  </si>
  <si>
    <t>745100</t>
  </si>
  <si>
    <t>Signage</t>
  </si>
  <si>
    <t>744140</t>
  </si>
  <si>
    <t>Motor Vehicle Parts</t>
  </si>
  <si>
    <t>744135</t>
  </si>
  <si>
    <t>Motor Vehicle Supplies</t>
  </si>
  <si>
    <t>744130</t>
  </si>
  <si>
    <t>744125</t>
  </si>
  <si>
    <t>Tools</t>
  </si>
  <si>
    <t>744120</t>
  </si>
  <si>
    <t>Repair Materials</t>
  </si>
  <si>
    <t>744115</t>
  </si>
  <si>
    <t>744110</t>
  </si>
  <si>
    <t>Maintenance Cleaning Supplies</t>
  </si>
  <si>
    <t>744105</t>
  </si>
  <si>
    <t>Maintenance Paper Supplies</t>
  </si>
  <si>
    <t>744100</t>
  </si>
  <si>
    <t>Motor Vehicle Repairs</t>
  </si>
  <si>
    <t>743500</t>
  </si>
  <si>
    <t>743400</t>
  </si>
  <si>
    <t>Office Equipment Repairs</t>
  </si>
  <si>
    <t>743300</t>
  </si>
  <si>
    <t>Building Equipment Repairs</t>
  </si>
  <si>
    <t>743200</t>
  </si>
  <si>
    <t>General Maintenance Repairs</t>
  </si>
  <si>
    <t>743100</t>
  </si>
  <si>
    <t>Diesel</t>
  </si>
  <si>
    <t>742125</t>
  </si>
  <si>
    <t>Gasoline</t>
  </si>
  <si>
    <t>742120</t>
  </si>
  <si>
    <t>Fuel Oil #1</t>
  </si>
  <si>
    <t>742115</t>
  </si>
  <si>
    <t>Fuel Oil #6</t>
  </si>
  <si>
    <t>742110</t>
  </si>
  <si>
    <t>Fuel Oil #4</t>
  </si>
  <si>
    <t>742105</t>
  </si>
  <si>
    <t>Fuel Oil #2</t>
  </si>
  <si>
    <t>742100</t>
  </si>
  <si>
    <t>Sewer</t>
  </si>
  <si>
    <t>741125</t>
  </si>
  <si>
    <t>Water</t>
  </si>
  <si>
    <t>741120</t>
  </si>
  <si>
    <t>Natural Gas</t>
  </si>
  <si>
    <t>741115</t>
  </si>
  <si>
    <t>Electricity</t>
  </si>
  <si>
    <t>741110</t>
  </si>
  <si>
    <t>Refuse Removal</t>
  </si>
  <si>
    <t>741105</t>
  </si>
  <si>
    <t>Cable TV /Internet Services</t>
  </si>
  <si>
    <t>741100</t>
  </si>
  <si>
    <t>Candidate Reimbursement</t>
  </si>
  <si>
    <t>732300</t>
  </si>
  <si>
    <t>Professional Dvlpmnt - Internationa</t>
  </si>
  <si>
    <t>732225</t>
  </si>
  <si>
    <t>Professional Development OS</t>
  </si>
  <si>
    <t>732220</t>
  </si>
  <si>
    <t>Professional Development IS</t>
  </si>
  <si>
    <t>732215</t>
  </si>
  <si>
    <t>Training - Non Employee</t>
  </si>
  <si>
    <t>732210</t>
  </si>
  <si>
    <t>Employee Training OS</t>
  </si>
  <si>
    <t>732205</t>
  </si>
  <si>
    <t>Employee Training IS</t>
  </si>
  <si>
    <t>732200</t>
  </si>
  <si>
    <t>Personal Vehicle Mile Reimbursement</t>
  </si>
  <si>
    <t>732115</t>
  </si>
  <si>
    <t>Travel - International</t>
  </si>
  <si>
    <t>732110</t>
  </si>
  <si>
    <t>Travel - Out of State</t>
  </si>
  <si>
    <t>732105</t>
  </si>
  <si>
    <t>Travel - In State</t>
  </si>
  <si>
    <t>732100</t>
  </si>
  <si>
    <t>Athletic Recruiting International</t>
  </si>
  <si>
    <t>731210</t>
  </si>
  <si>
    <t>Athletic Recruiting OS</t>
  </si>
  <si>
    <t>731205</t>
  </si>
  <si>
    <t>Athletic Recruiting IS</t>
  </si>
  <si>
    <t>731200</t>
  </si>
  <si>
    <t>Team Travel OS</t>
  </si>
  <si>
    <t>731105</t>
  </si>
  <si>
    <t>Team Travel IS</t>
  </si>
  <si>
    <t>731100</t>
  </si>
  <si>
    <t>Other Fees</t>
  </si>
  <si>
    <t>723130</t>
  </si>
  <si>
    <t>Convenience Fee</t>
  </si>
  <si>
    <t>723125</t>
  </si>
  <si>
    <t>Credit Card Fees</t>
  </si>
  <si>
    <t>723120</t>
  </si>
  <si>
    <t>Collection Fees</t>
  </si>
  <si>
    <t>723110</t>
  </si>
  <si>
    <t>Bank Charges</t>
  </si>
  <si>
    <t>723100</t>
  </si>
  <si>
    <t>Licenses</t>
  </si>
  <si>
    <t>722110</t>
  </si>
  <si>
    <t>Subscriptions</t>
  </si>
  <si>
    <t>722105</t>
  </si>
  <si>
    <t>Dues and Memberships</t>
  </si>
  <si>
    <t>722100</t>
  </si>
  <si>
    <t>Temporary Agency Office Services</t>
  </si>
  <si>
    <t>721160</t>
  </si>
  <si>
    <t>Subcontracts</t>
  </si>
  <si>
    <t>721155</t>
  </si>
  <si>
    <t>Research Participant Stipends</t>
  </si>
  <si>
    <t>721152</t>
  </si>
  <si>
    <t>Graduate Student Assoc Stipends</t>
  </si>
  <si>
    <t>721151</t>
  </si>
  <si>
    <t>Teacher and Lecturer Stipends</t>
  </si>
  <si>
    <t>721150</t>
  </si>
  <si>
    <t>Athletes &amp; Entertainers Appearances</t>
  </si>
  <si>
    <t>721146</t>
  </si>
  <si>
    <t>Professional Services - Other</t>
  </si>
  <si>
    <t>721145</t>
  </si>
  <si>
    <t>Non Professional Services - Other</t>
  </si>
  <si>
    <t>721140</t>
  </si>
  <si>
    <t>Medical Service</t>
  </si>
  <si>
    <t>721135</t>
  </si>
  <si>
    <t>Legal Services</t>
  </si>
  <si>
    <t>721130</t>
  </si>
  <si>
    <t>Insurance</t>
  </si>
  <si>
    <t>721125</t>
  </si>
  <si>
    <t>Honoraria and Lecturer</t>
  </si>
  <si>
    <t>721120</t>
  </si>
  <si>
    <t>Consulting Services</t>
  </si>
  <si>
    <t>721115</t>
  </si>
  <si>
    <t>Auditing Service</t>
  </si>
  <si>
    <t>721110</t>
  </si>
  <si>
    <t>Advertising</t>
  </si>
  <si>
    <t>721105</t>
  </si>
  <si>
    <t>Personnel Advertising</t>
  </si>
  <si>
    <t>721100</t>
  </si>
  <si>
    <t>AAUP Research Grant-Misc Payments</t>
  </si>
  <si>
    <t>713150</t>
  </si>
  <si>
    <t>Employee Educational Costs-Non Rpt</t>
  </si>
  <si>
    <t>713145</t>
  </si>
  <si>
    <t>Electronic Media</t>
  </si>
  <si>
    <t>713140</t>
  </si>
  <si>
    <t>713135</t>
  </si>
  <si>
    <t>Consuls Support</t>
  </si>
  <si>
    <t>713130</t>
  </si>
  <si>
    <t>Books</t>
  </si>
  <si>
    <t>713125</t>
  </si>
  <si>
    <t>Diplomas</t>
  </si>
  <si>
    <t>713120</t>
  </si>
  <si>
    <t>Animal Care</t>
  </si>
  <si>
    <t>713115</t>
  </si>
  <si>
    <t>Accreditation</t>
  </si>
  <si>
    <t>713110</t>
  </si>
  <si>
    <t>Film Rentals</t>
  </si>
  <si>
    <t>713105</t>
  </si>
  <si>
    <t>Conferences-Food Service</t>
  </si>
  <si>
    <t>713101</t>
  </si>
  <si>
    <t>Conferences</t>
  </si>
  <si>
    <t>713100</t>
  </si>
  <si>
    <t>Resident Assistant Food</t>
  </si>
  <si>
    <t>712105</t>
  </si>
  <si>
    <t>Food Service Contract</t>
  </si>
  <si>
    <t>712100</t>
  </si>
  <si>
    <t>P &amp; I Cancel 9/11/2001 Survivors</t>
  </si>
  <si>
    <t>711621</t>
  </si>
  <si>
    <t>Perkins Loan Expense</t>
  </si>
  <si>
    <t>711600</t>
  </si>
  <si>
    <t>Bad Debt Expense</t>
  </si>
  <si>
    <t>711500</t>
  </si>
  <si>
    <t>Grants &amp; Financial Aid, Non Need Ba</t>
  </si>
  <si>
    <t>711405</t>
  </si>
  <si>
    <t>Grants &amp; Financial Aid, Need Based</t>
  </si>
  <si>
    <t>711400</t>
  </si>
  <si>
    <t>Fellowships</t>
  </si>
  <si>
    <t>711300</t>
  </si>
  <si>
    <t>Direct Lending</t>
  </si>
  <si>
    <t>711200</t>
  </si>
  <si>
    <t>Waivers</t>
  </si>
  <si>
    <t>711100</t>
  </si>
  <si>
    <t>Accrued Salary Fringe</t>
  </si>
  <si>
    <t>626300</t>
  </si>
  <si>
    <t>OPEB Employer Matching Contribution</t>
  </si>
  <si>
    <t>626250</t>
  </si>
  <si>
    <t>Retirement Incentive Payout Fringe</t>
  </si>
  <si>
    <t>626210</t>
  </si>
  <si>
    <t>Compensated Absence Fringe</t>
  </si>
  <si>
    <t>626200</t>
  </si>
  <si>
    <t>Teachers Retirement</t>
  </si>
  <si>
    <t>626173</t>
  </si>
  <si>
    <t>Alternate Retirement Plan</t>
  </si>
  <si>
    <t>626172</t>
  </si>
  <si>
    <t>State Employees Retirement System</t>
  </si>
  <si>
    <t>626171</t>
  </si>
  <si>
    <t>Medicare Taxes</t>
  </si>
  <si>
    <t>626142</t>
  </si>
  <si>
    <t>FICA</t>
  </si>
  <si>
    <t>626141</t>
  </si>
  <si>
    <t>Unemployment Compensation</t>
  </si>
  <si>
    <t>626130</t>
  </si>
  <si>
    <t>Medical Insurance</t>
  </si>
  <si>
    <t>626120</t>
  </si>
  <si>
    <t>Group Life Insurance</t>
  </si>
  <si>
    <t>626110</t>
  </si>
  <si>
    <t>Fringe</t>
  </si>
  <si>
    <t>626100</t>
  </si>
  <si>
    <t>Workers Comp University Award</t>
  </si>
  <si>
    <t>625110</t>
  </si>
  <si>
    <t>Workers Comp Fringe</t>
  </si>
  <si>
    <t>625100</t>
  </si>
  <si>
    <t>Rept Pymt-Retirement Not Eligible</t>
  </si>
  <si>
    <t>624150</t>
  </si>
  <si>
    <t>Rept Pymt-Teacher Ret/Med SS</t>
  </si>
  <si>
    <t>624140</t>
  </si>
  <si>
    <t>Rept Pymt-Teacher Ret/No SS</t>
  </si>
  <si>
    <t>624130</t>
  </si>
  <si>
    <t>Rept Pymt-Alt Ret Plan/Med SS</t>
  </si>
  <si>
    <t>624125</t>
  </si>
  <si>
    <t>Rept Pymt-Alt Ret Plan/Full SS</t>
  </si>
  <si>
    <t>624120</t>
  </si>
  <si>
    <t>Rept Pymt-Alt Ret Plan/No SS</t>
  </si>
  <si>
    <t>624110</t>
  </si>
  <si>
    <t>Rept Pymt-State Retirement</t>
  </si>
  <si>
    <t>624100</t>
  </si>
  <si>
    <t>Accrued Sick-Alt Ret Plan/Med</t>
  </si>
  <si>
    <t>623160</t>
  </si>
  <si>
    <t>Accrued Sick-Alt Ret Plan/Full SS</t>
  </si>
  <si>
    <t>623150</t>
  </si>
  <si>
    <t>Accrued Sick-Alt Ret Plan/No SS</t>
  </si>
  <si>
    <t>623140</t>
  </si>
  <si>
    <t>Accrued Sick-Teacher Ret/Med/SS</t>
  </si>
  <si>
    <t>623130</t>
  </si>
  <si>
    <t>Accrued Sick-Teacher Ret/No SS</t>
  </si>
  <si>
    <t>623120</t>
  </si>
  <si>
    <t>Accrued Sick-Death/Disability</t>
  </si>
  <si>
    <t>623110</t>
  </si>
  <si>
    <t>Accrued Sick-State Retirement</t>
  </si>
  <si>
    <t>623100</t>
  </si>
  <si>
    <t>Accr. Vacation-Death No Med</t>
  </si>
  <si>
    <t>622160</t>
  </si>
  <si>
    <t>Accr. Vacation-Alt Ret Plan/Med</t>
  </si>
  <si>
    <t>622150</t>
  </si>
  <si>
    <t>Accr. Vacation-Alt Ret Plan/Full SS</t>
  </si>
  <si>
    <t>622140</t>
  </si>
  <si>
    <t>Accr. Vacation-Alt Ret Plan/No SS</t>
  </si>
  <si>
    <t>622130</t>
  </si>
  <si>
    <t>Accr. Vacation-Teacher Ret/Med/SS</t>
  </si>
  <si>
    <t>622120</t>
  </si>
  <si>
    <t>Accr. Vacation-Teacher Ret/No SS</t>
  </si>
  <si>
    <t>622110</t>
  </si>
  <si>
    <t>Accr. Vacation-State Retirement</t>
  </si>
  <si>
    <t>622100</t>
  </si>
  <si>
    <t>Longevity-Alt Ret Plan/Med</t>
  </si>
  <si>
    <t>621150</t>
  </si>
  <si>
    <t>Longevity-Alt Ret Plan/Full SS</t>
  </si>
  <si>
    <t>621140</t>
  </si>
  <si>
    <t>Longevity-Alt Ret Plan/No SS</t>
  </si>
  <si>
    <t>621130</t>
  </si>
  <si>
    <t>Longevity-Teacher Ret/Med/SS</t>
  </si>
  <si>
    <t>621120</t>
  </si>
  <si>
    <t>Longevity-Teacher Ret/No SS</t>
  </si>
  <si>
    <t>621110</t>
  </si>
  <si>
    <t>Longevity-State Retirement</t>
  </si>
  <si>
    <t>621100</t>
  </si>
  <si>
    <t>Perf Recog/Retn (dfd Comp) Expense</t>
  </si>
  <si>
    <t>613500</t>
  </si>
  <si>
    <t>Retirement Incentive Payout</t>
  </si>
  <si>
    <t>613410</t>
  </si>
  <si>
    <t>Compensated Absence Expense</t>
  </si>
  <si>
    <t>613400</t>
  </si>
  <si>
    <t>Lump Sum Retirement</t>
  </si>
  <si>
    <t>613300</t>
  </si>
  <si>
    <t>Interest Penalty-Payroll Awards</t>
  </si>
  <si>
    <t>613245</t>
  </si>
  <si>
    <t>Moving Expenses-3rd Party</t>
  </si>
  <si>
    <t>613240</t>
  </si>
  <si>
    <t>Moving Expenses</t>
  </si>
  <si>
    <t>613235</t>
  </si>
  <si>
    <t>Hazard Duty/FICA</t>
  </si>
  <si>
    <t>613230</t>
  </si>
  <si>
    <t>Meal Allowance</t>
  </si>
  <si>
    <t>613225</t>
  </si>
  <si>
    <t>Holiday Pay</t>
  </si>
  <si>
    <t>613220</t>
  </si>
  <si>
    <t>Snow &amp; Ice Differential</t>
  </si>
  <si>
    <t>613215</t>
  </si>
  <si>
    <t>Shift Differential</t>
  </si>
  <si>
    <t>613210</t>
  </si>
  <si>
    <t>Fees</t>
  </si>
  <si>
    <t>613205</t>
  </si>
  <si>
    <t>Overtime-Temporary Employees</t>
  </si>
  <si>
    <t>613110</t>
  </si>
  <si>
    <t>Overtime</t>
  </si>
  <si>
    <t>613100</t>
  </si>
  <si>
    <t>Cooperative Education</t>
  </si>
  <si>
    <t>612600</t>
  </si>
  <si>
    <t>State Work Study</t>
  </si>
  <si>
    <t>612550</t>
  </si>
  <si>
    <t>Federal College Work Study Match</t>
  </si>
  <si>
    <t>612520</t>
  </si>
  <si>
    <t>Federal College Work Study</t>
  </si>
  <si>
    <t>612510</t>
  </si>
  <si>
    <t>Summer Workers with Social Security</t>
  </si>
  <si>
    <t>612420</t>
  </si>
  <si>
    <t>Student Labor-Regular Student Help</t>
  </si>
  <si>
    <t>612410</t>
  </si>
  <si>
    <t>Graduate Intern</t>
  </si>
  <si>
    <t>612305</t>
  </si>
  <si>
    <t>Graduate Assistants</t>
  </si>
  <si>
    <t>612300</t>
  </si>
  <si>
    <t>Reemployed Retirees</t>
  </si>
  <si>
    <t>612235</t>
  </si>
  <si>
    <t>612230</t>
  </si>
  <si>
    <t>Contractual</t>
  </si>
  <si>
    <t>612225</t>
  </si>
  <si>
    <t>Personal Service Agreements</t>
  </si>
  <si>
    <t>612220</t>
  </si>
  <si>
    <t>Athletic Coaches</t>
  </si>
  <si>
    <t>612215</t>
  </si>
  <si>
    <t>Durational Employees</t>
  </si>
  <si>
    <t>612210</t>
  </si>
  <si>
    <t>Permanent or Intermittent PT</t>
  </si>
  <si>
    <t>612205</t>
  </si>
  <si>
    <t>Temporary or Seasonal PT</t>
  </si>
  <si>
    <t>612200</t>
  </si>
  <si>
    <t>Lecturers-Non Teaching</t>
  </si>
  <si>
    <t>612130</t>
  </si>
  <si>
    <t>Lecturers-Teaching</t>
  </si>
  <si>
    <t>612110</t>
  </si>
  <si>
    <t>PT Salaries/Wages-Alt Ret Plan/Med</t>
  </si>
  <si>
    <t>611550</t>
  </si>
  <si>
    <t>PT Salaries/Wages-Alt Ret Plan/SS</t>
  </si>
  <si>
    <t>611540</t>
  </si>
  <si>
    <t>PT Salaries/Wages-Alt Ret Plan/NoSS</t>
  </si>
  <si>
    <t>611530</t>
  </si>
  <si>
    <t>PT Salaries/Wages-Teacher Rt/Med/SS</t>
  </si>
  <si>
    <t>611520</t>
  </si>
  <si>
    <t>PT Salaries/Wages-Teacher Ret/No SS</t>
  </si>
  <si>
    <t>611510</t>
  </si>
  <si>
    <t>Accrued Salary Expense</t>
  </si>
  <si>
    <t>611200</t>
  </si>
  <si>
    <t>Other Settlements - Reportable</t>
  </si>
  <si>
    <t>611180</t>
  </si>
  <si>
    <t>FT Salaries/Wages-Ret Not Eligible</t>
  </si>
  <si>
    <t>611160</t>
  </si>
  <si>
    <t>FT Salaries/Wages-Alt Ret Plan/Med</t>
  </si>
  <si>
    <t>611150</t>
  </si>
  <si>
    <t>FT Salaries/Wages-Alt Ret Plan/SS</t>
  </si>
  <si>
    <t>611140</t>
  </si>
  <si>
    <t>FT Salaries/Wages-Alt Ret Plan/NoSS</t>
  </si>
  <si>
    <t>611130</t>
  </si>
  <si>
    <t>FT Salaries/Wages-Teacher Rt/Med/SS</t>
  </si>
  <si>
    <t>611120</t>
  </si>
  <si>
    <t>FT Salaries/Wages-Teacher Ret/No SS</t>
  </si>
  <si>
    <t>611110</t>
  </si>
  <si>
    <t>FT Salaries/Wages-State Retirement</t>
  </si>
  <si>
    <t>611100</t>
  </si>
  <si>
    <t>Account Description</t>
  </si>
  <si>
    <t>Account</t>
  </si>
  <si>
    <t>First Time Full Time Retention and Persistence</t>
  </si>
  <si>
    <t>Operating Expenses</t>
  </si>
  <si>
    <t>Division</t>
  </si>
  <si>
    <t>Increased Revenue</t>
  </si>
  <si>
    <t>AY 16/17</t>
  </si>
  <si>
    <t>AY 17/18</t>
  </si>
  <si>
    <t>Enrollment</t>
  </si>
  <si>
    <t>Academic Excellence</t>
  </si>
  <si>
    <t>% Change</t>
  </si>
  <si>
    <t>A</t>
  </si>
  <si>
    <t>B</t>
  </si>
  <si>
    <t>C</t>
  </si>
  <si>
    <t>BIOLO2 Biology - Science Computer Lab</t>
  </si>
  <si>
    <t>ATHL40 Athletics Administration Office</t>
  </si>
  <si>
    <t>ATHL42 Athletic Facilities</t>
  </si>
  <si>
    <t>ATHL43 Athletic Training</t>
  </si>
  <si>
    <t>ATHL44 Athletic Sports Information</t>
  </si>
  <si>
    <t>ATHL45 Athletic Promotion and Marketing</t>
  </si>
  <si>
    <t>ATHL46 Cheerleading</t>
  </si>
  <si>
    <t>ATHL47 Strength and Conditioning</t>
  </si>
  <si>
    <t>ATHL48 Athletic Scholarship</t>
  </si>
  <si>
    <t>ATHL49 Athletic Compliance</t>
  </si>
  <si>
    <t>ATHL50 Athletic Event Management</t>
  </si>
  <si>
    <t>ATHL53 Dance Team</t>
  </si>
  <si>
    <t>MENS40 Men's Baseball</t>
  </si>
  <si>
    <t>MENS41 Men's Basketball</t>
  </si>
  <si>
    <t>MENS42 Men's Cross Country</t>
  </si>
  <si>
    <t>MENS43 Men's Football</t>
  </si>
  <si>
    <t>MENS44 Men's Golf</t>
  </si>
  <si>
    <t>MENS46 Men's Soccer</t>
  </si>
  <si>
    <t>MENS50 Men's Track</t>
  </si>
  <si>
    <t>WMNS41 Women's Basketball</t>
  </si>
  <si>
    <t>WMNS42 Women's Cross Country</t>
  </si>
  <si>
    <t>WMNS44 Women's Golf</t>
  </si>
  <si>
    <t>WMNS45 Women's Lacrosse</t>
  </si>
  <si>
    <t>WMNS46 Women's Soccer</t>
  </si>
  <si>
    <t>WMNS47 Women's Softball</t>
  </si>
  <si>
    <t>WMNS48 Women's Swimming and Diving</t>
  </si>
  <si>
    <t>WMNS50 Women's Track</t>
  </si>
  <si>
    <t>WMNS51 Women's Volleyball</t>
  </si>
  <si>
    <t>Current Metric</t>
  </si>
  <si>
    <t>Anticipated Improvement to Metric</t>
  </si>
  <si>
    <t>Equipment is generally defined as cost of $1,000 or greater per item with a useful life of 1 year or more, items which do not meet this criteria or are not equipment (i.e. staffing)  will be removed from the request.</t>
  </si>
  <si>
    <t>Do not include capital equipment which is part of large scale construction project (i.e. W&amp;D, Engineering Building, Huang Recreation Center)</t>
  </si>
  <si>
    <t>Location of requested Equipment</t>
  </si>
  <si>
    <t>If item is for lab, identify lab specialty</t>
  </si>
  <si>
    <t>Equipment Description</t>
  </si>
  <si>
    <t>Approximate age of current equipment</t>
  </si>
  <si>
    <t>Number of Items requested in Year 1</t>
  </si>
  <si>
    <t>TOTAL</t>
  </si>
  <si>
    <t>Item #</t>
  </si>
  <si>
    <t>CCSU Integrated Budget Model</t>
  </si>
  <si>
    <t>FT Salaries/Wages</t>
  </si>
  <si>
    <t>PT Salaries/Wages</t>
  </si>
  <si>
    <t>Other Department Expenditures Not Represented in Department Budget (Paid by other department or funds)</t>
  </si>
  <si>
    <t>Travel Paid by Other Depts/Funds</t>
  </si>
  <si>
    <t>Room #</t>
  </si>
  <si>
    <t>Position Data:</t>
  </si>
  <si>
    <t>Full Time</t>
  </si>
  <si>
    <t>Part Time</t>
  </si>
  <si>
    <t>Filled</t>
  </si>
  <si>
    <t>Vacant</t>
  </si>
  <si>
    <t>Personal Services</t>
  </si>
  <si>
    <t>Discretionary Personal Services</t>
  </si>
  <si>
    <t>Total - Personal Services</t>
  </si>
  <si>
    <t>Lecturer Budget</t>
  </si>
  <si>
    <t>DPS &amp; OE Budget</t>
  </si>
  <si>
    <t>Variance (Lecturer Actual to Budget)</t>
  </si>
  <si>
    <t>Variance (DPS/OE Actual to Budget)</t>
  </si>
  <si>
    <t>Total DPS &amp; OE</t>
  </si>
  <si>
    <t>Lecturers</t>
  </si>
  <si>
    <t>Sub-Total -Discretionary PS</t>
  </si>
  <si>
    <t>Position Description</t>
  </si>
  <si>
    <t>Position #</t>
  </si>
  <si>
    <t>PC# Value</t>
  </si>
  <si>
    <t>Vacancy</t>
  </si>
  <si>
    <t>Total - Full-time</t>
  </si>
  <si>
    <t>Annual Salary</t>
  </si>
  <si>
    <t>Salary Savings</t>
  </si>
  <si>
    <t>E</t>
  </si>
  <si>
    <t>F</t>
  </si>
  <si>
    <t>G</t>
  </si>
  <si>
    <t>D=E+F+G</t>
  </si>
  <si>
    <t>Full-Time Salaries</t>
  </si>
  <si>
    <t>The following template would be completed by the Fiscal Division for each Banner Index Associated with the Piloted Department.   The information is presented below with the acknowledgement that the use of positions, salary savings and vacancies rest at the divisional and institutional level.</t>
  </si>
  <si>
    <t>Existing computers and audio visual equipment replacements will be requested by IT or the Media Center.  If you have a room which has never had the item that you need from this list, or are requesting additional technology for a room, contact the following areas:</t>
  </si>
  <si>
    <t>New Activities/Initiatives/Programs</t>
  </si>
  <si>
    <t>Information Technology</t>
  </si>
  <si>
    <t>MA Public Benchmark</t>
  </si>
  <si>
    <t>Spending</t>
  </si>
  <si>
    <t>Central IT spending per institutional FTE (students, faculty, and staff)</t>
  </si>
  <si>
    <t>Central IT spending as % of institutional expenses</t>
  </si>
  <si>
    <t>Information Systems spending as % of total IT spending</t>
  </si>
  <si>
    <t>IT Support Services Spending as % of total IT spending</t>
  </si>
  <si>
    <t>Communications Infrastructure Spending as % of Total IT spending</t>
  </si>
  <si>
    <t>Educational Technology as % of Total IT spending</t>
  </si>
  <si>
    <t>Data Center as % of Total IT spending</t>
  </si>
  <si>
    <t>Information Security as % of Total IT spending</t>
  </si>
  <si>
    <t>Staffing</t>
  </si>
  <si>
    <t xml:space="preserve">IT FTEs per 1,000 Institutional FTES </t>
  </si>
  <si>
    <t>IT Support Services FTEs per 1,000 Institutional FTES</t>
  </si>
  <si>
    <t>Information Systems FTEs per 1,000 Institutional FTES</t>
  </si>
  <si>
    <t>Educational Technology FTEs per 1,000 Institutional FTES</t>
  </si>
  <si>
    <t>Communications Infrastructure FTES per 1,000 Institutional FTES</t>
  </si>
  <si>
    <t>Data Center FTES per 1,000 Institutional FTES</t>
  </si>
  <si>
    <t>Information Security FTES per 1,000 Institutional FTES</t>
  </si>
  <si>
    <t>Support Services</t>
  </si>
  <si>
    <t># Tickets per Institutional FTE</t>
  </si>
  <si>
    <t>Assumptions OR other strategic linkages which warrant highlighting</t>
  </si>
  <si>
    <t>Division (i.e. Academic Affairs/Administrative Affairs))</t>
  </si>
  <si>
    <t>Academic School (Class, Information Technology)</t>
  </si>
  <si>
    <t>Academic/Operational Department</t>
  </si>
  <si>
    <t>If equipment is purchased, identify annual operating expense</t>
  </si>
  <si>
    <t>Other Comments (highlight if request is part of a renovation and provide more detail about any support needed to install or ongoing operating costs)</t>
  </si>
  <si>
    <t>Banner Index Number</t>
  </si>
  <si>
    <t>Banner Index Name</t>
  </si>
  <si>
    <t>How much of this funding could be used to support either new initiatives and/or equipment requests</t>
  </si>
  <si>
    <t>SFY 2020    (Year 1)       Total Estimated Cost</t>
  </si>
  <si>
    <t>SFY 2021   (Year 2)       Total Estimated Cost</t>
  </si>
  <si>
    <t>SFY 2022    (Year 3)         Total Estimated Cost</t>
  </si>
  <si>
    <t>Central Connecticut State University</t>
  </si>
  <si>
    <t>Accounting Special Account</t>
  </si>
  <si>
    <t>Banner Index ACCT30</t>
  </si>
  <si>
    <t>Fund: Y21306</t>
  </si>
  <si>
    <t>*As of  Report dated 09/21/18</t>
  </si>
  <si>
    <t>FY15 - 16</t>
  </si>
  <si>
    <t>FY16 - 17</t>
  </si>
  <si>
    <t>FY17 - 18</t>
  </si>
  <si>
    <t>Carry Forward Balance</t>
  </si>
  <si>
    <t>Revenue:</t>
  </si>
  <si>
    <t>Old</t>
  </si>
  <si>
    <t>New</t>
  </si>
  <si>
    <t>Program Income</t>
  </si>
  <si>
    <t xml:space="preserve">Sub Total </t>
  </si>
  <si>
    <t>Expenditures:</t>
  </si>
  <si>
    <t>Personnel Services:</t>
  </si>
  <si>
    <t>Total Personal Services</t>
  </si>
  <si>
    <t>Other Expenses (OE):</t>
  </si>
  <si>
    <t>Meeting/Banquet/Conference Hosting</t>
  </si>
  <si>
    <t>Books Non-Capital</t>
  </si>
  <si>
    <t>Other Professional Services</t>
  </si>
  <si>
    <t>Dues &amp; Memberships</t>
  </si>
  <si>
    <t>Subscriptions - Non Educational</t>
  </si>
  <si>
    <t>Travel - InState</t>
  </si>
  <si>
    <t>Travel - OutState</t>
  </si>
  <si>
    <t>Travel - Employee Training OutState</t>
  </si>
  <si>
    <t>Facility Services - Other</t>
  </si>
  <si>
    <t>Hardware Equipment Non-Cap</t>
  </si>
  <si>
    <t xml:space="preserve">Software License  </t>
  </si>
  <si>
    <t>Supplies - Office</t>
  </si>
  <si>
    <t>Op Expense - Office Equip Non-Cap</t>
  </si>
  <si>
    <t>Supplies - Other</t>
  </si>
  <si>
    <t>Capital - Technology Equipment</t>
  </si>
  <si>
    <t>Total Other Expenditures</t>
  </si>
  <si>
    <t>Total Expenditures</t>
  </si>
  <si>
    <t>Ending Fund Balance</t>
  </si>
  <si>
    <t>Less Open Encumbrances</t>
  </si>
  <si>
    <t>Balance Available</t>
  </si>
  <si>
    <t>Change from SFY 19</t>
  </si>
  <si>
    <t>SFY 20 Reduction (3%)</t>
  </si>
  <si>
    <t>SFY 19 (7/1/18 - 6/30/19) Expected</t>
  </si>
  <si>
    <t>SFY 20 Baseline Operations</t>
  </si>
  <si>
    <t>SFY 16 (7/1/15 - 6/30/16)</t>
  </si>
  <si>
    <t>SFY 17 (7/1/16 - 6/30/17)</t>
  </si>
  <si>
    <t>SFY 18 (7/1/17 - 6/30/18)</t>
  </si>
  <si>
    <t>How does this help the University</t>
  </si>
  <si>
    <t>PILOT DEPARTMENT NAME</t>
  </si>
  <si>
    <t>Division Director (i.e. Dean)</t>
  </si>
  <si>
    <t xml:space="preserve">Name </t>
  </si>
  <si>
    <t>If a proposal is partially or not supported, the comments must be specific as to what isn't supported as well as the rationale for not supporting</t>
  </si>
  <si>
    <t>Funding Request - Initiative A</t>
  </si>
  <si>
    <t>Funding Request - Initiative B</t>
  </si>
  <si>
    <t>Funding Request - Initiative C</t>
  </si>
  <si>
    <t>Capital Equipment Request</t>
  </si>
  <si>
    <t xml:space="preserve">Equipment Request </t>
  </si>
  <si>
    <t>Executive Committee Member (i.e. Provost)</t>
  </si>
  <si>
    <t>FY 20 Baseline Operating Budget Request</t>
  </si>
  <si>
    <t>Value of request recommended for approval</t>
  </si>
  <si>
    <t>Banner Index</t>
  </si>
  <si>
    <t xml:space="preserve">Revenue Summary </t>
  </si>
  <si>
    <t>Comments (if 100% of the funds are not available in support of requested additional funds, please provide a detailed description)</t>
  </si>
  <si>
    <t>Purpose of account including connection the University Interim Strategic Plan</t>
  </si>
  <si>
    <r>
      <t xml:space="preserve">The purpose of this schedule is to </t>
    </r>
    <r>
      <rPr>
        <sz val="14"/>
        <color rgb="FFFF0000"/>
        <rFont val="Times New Roman"/>
        <family val="1"/>
      </rPr>
      <t>list any/all funding resources available to you which are outside of your annual budget index</t>
    </r>
    <r>
      <rPr>
        <sz val="14"/>
        <color theme="1"/>
        <rFont val="Times New Roman"/>
        <family val="1"/>
      </rPr>
      <t xml:space="preserve"> so that the University can have a complete picture of all resources available to your department.  Examples of this might include:   foundation funds, indirect accounts, funds which you can spend but are held in a divisional index, reserves or bond funds.   Examples of funds that should be excluded:  funds you are the custodian for such as Student Activity Funds, grant accounts and/ or Perkins Loan Funds. For every amount listed, a detailed transactional history shall be provided.</t>
    </r>
  </si>
  <si>
    <t>Fiscal Arrangement  with CCSU (i.e. entrepreneurial shares 50% of profit with University)</t>
  </si>
  <si>
    <t>Strategic Alignment (Academic Excellence, Community Engagement, Enrollment, Increased Revenue) or safety enhancement</t>
  </si>
  <si>
    <t>Describe Budget Reduction</t>
  </si>
  <si>
    <t>Describe impact to metrics</t>
  </si>
  <si>
    <t>What is the impact of the reduction</t>
  </si>
  <si>
    <t>Describe impact to Interim Strategic Plan and/or Safety</t>
  </si>
  <si>
    <t>Expansion Requests  - SFY 20 Strategic Activities/Initiatives/Programs Requests</t>
  </si>
  <si>
    <t>BANNER INDEX:</t>
  </si>
  <si>
    <t>CONTACT FOR WORKSHEET:</t>
  </si>
  <si>
    <t>List Banner Index</t>
  </si>
  <si>
    <t>Note:  Any items which are supported or partially supported by the Executive Member shall be included in the proposal, and denoted in the IBM column as well as highlighted in yellow for emphasis.  Items which are put forward in the Excomm proposal will be prioritized against the other competing priorities for the applicable division.</t>
  </si>
  <si>
    <t>Additional Funds Requested  link to each Index)</t>
  </si>
  <si>
    <t>contact person for proposed initiative</t>
  </si>
  <si>
    <t>Baseline Operations:  Any additional comments, How will the department activities support the four strategic priorities or enhance safety?</t>
  </si>
  <si>
    <t>Funds Requested</t>
  </si>
  <si>
    <t>Subtotal by Index</t>
  </si>
  <si>
    <t>Consolidated Strategic Funding Request (Includes all Banner Indexes)</t>
  </si>
  <si>
    <t>CONSOLIDATED MANAGEMENT FEEDBACK ON PILOT PROPOSAL (Includes all Banner Indexes)</t>
  </si>
  <si>
    <t>Division (i.e. Academic Affairs/Administrative Affairs)</t>
  </si>
  <si>
    <t>PRIORITIZATION OF ITEM                         (Select "High", "Medium" or "Low")</t>
  </si>
  <si>
    <t>SAFETY RISK?                       (Select "High", "Medium" or "Low")</t>
  </si>
  <si>
    <t>Select a Strategic Alignment (Academic Excellence, Community Engagement, Enrollment, Increased Revenue, Safety)</t>
  </si>
  <si>
    <t>SAFETY RISK?                         (Select "High", "Medium" or "Low")</t>
  </si>
  <si>
    <t>Has the department explored any costs savings or collaborations with other departments?</t>
  </si>
  <si>
    <t>Value of reduction</t>
  </si>
  <si>
    <t>AY 15/16</t>
  </si>
  <si>
    <r>
      <t xml:space="preserve">Based on Educause Core Data Service Benchmarking- 
</t>
    </r>
    <r>
      <rPr>
        <b/>
        <i/>
        <sz val="11"/>
        <color theme="1"/>
        <rFont val="Times New Roman"/>
        <family val="1"/>
      </rPr>
      <t>CCSU was a 2016 &amp; 2018 participant</t>
    </r>
  </si>
  <si>
    <t>Additional Funds Requested  (link to each Index)</t>
  </si>
  <si>
    <t>Consolidated Proposed Potential Reductions (Including all Banner Indexes)</t>
  </si>
  <si>
    <t>Select from "Replace" or "Unmet Need"</t>
  </si>
  <si>
    <t>Index</t>
  </si>
  <si>
    <t xml:space="preserve">CONSOLIDATED LIST (i.e All of School of Business Requests) - Any Capital Equipment (i.e. lab equipment, copiers)  which requires replacing over next 3 years </t>
  </si>
  <si>
    <t>CONSOLIDATED LIST (i.e. All of School of Business Requests) - Any Equipment less than $1,000  which requires replacing over next 3 years (intended to be substantial equipment no supplies) which does not already have a source of funds</t>
  </si>
  <si>
    <t xml:space="preserve">DEPARTMENT: </t>
  </si>
  <si>
    <t>to prepare the request.</t>
  </si>
  <si>
    <t xml:space="preserve">Describe the process you used to communicate with others in your department </t>
  </si>
  <si>
    <r>
      <t xml:space="preserve">Identify if IT/Facilities Support is Needed to Install </t>
    </r>
    <r>
      <rPr>
        <b/>
        <sz val="10"/>
        <color rgb="FFFF0000"/>
        <rFont val="Calibri"/>
        <family val="2"/>
      </rPr>
      <t>(please see instructions above)</t>
    </r>
  </si>
  <si>
    <r>
      <t xml:space="preserve">&gt; Computers and mobile devices please submit this form: </t>
    </r>
    <r>
      <rPr>
        <b/>
        <u/>
        <sz val="11"/>
        <color theme="3"/>
        <rFont val="Calibri"/>
        <family val="2"/>
      </rPr>
      <t xml:space="preserve"> </t>
    </r>
    <r>
      <rPr>
        <b/>
        <u/>
        <sz val="11"/>
        <color theme="8"/>
        <rFont val="Calibri"/>
        <family val="2"/>
      </rPr>
      <t>Service Offering: Classroom/Lab Request for Funding – Hardware</t>
    </r>
    <r>
      <rPr>
        <sz val="11"/>
        <rFont val="Calibri"/>
        <family val="2"/>
      </rPr>
      <t xml:space="preserve"> and you may contact Amy Kullgren in IT.   </t>
    </r>
  </si>
  <si>
    <r>
      <t>&gt; Instructor Workstations, projectors, projector screens, Clickshares, televisions, audio systems and other audio visual related equipment please submit this form “</t>
    </r>
    <r>
      <rPr>
        <b/>
        <u/>
        <sz val="11"/>
        <color theme="8"/>
        <rFont val="Calibri"/>
        <family val="2"/>
      </rPr>
      <t>https://form.jotform.com/73025596788976</t>
    </r>
    <r>
      <rPr>
        <sz val="11"/>
        <rFont val="Calibri"/>
        <family val="2"/>
      </rPr>
      <t xml:space="preserve"> ”   and you may contact Chad Valk in the Media Center</t>
    </r>
  </si>
  <si>
    <r>
      <rPr>
        <sz val="11"/>
        <rFont val="Calibri"/>
        <family val="2"/>
      </rPr>
      <t>&gt; If the Capital Equipment request is tied to a Renovation, please ensure you include a Capital Projects and Space Planning Request form that can be found here:</t>
    </r>
    <r>
      <rPr>
        <u/>
        <sz val="11"/>
        <color theme="10"/>
        <rFont val="Calibri"/>
        <family val="2"/>
      </rPr>
      <t xml:space="preserve"> “</t>
    </r>
    <r>
      <rPr>
        <b/>
        <u/>
        <sz val="11"/>
        <color theme="8"/>
        <rFont val="Calibri"/>
        <family val="2"/>
      </rPr>
      <t>http://www.ccsu.edu/facilitiesmanagement/forms</t>
    </r>
    <r>
      <rPr>
        <u/>
        <sz val="11"/>
        <color theme="10"/>
        <rFont val="Calibri"/>
        <family val="2"/>
      </rPr>
      <t xml:space="preserve">”  </t>
    </r>
    <r>
      <rPr>
        <sz val="11"/>
        <rFont val="Calibri"/>
        <family val="2"/>
      </rPr>
      <t>. You may contact Facilities with any questions.</t>
    </r>
  </si>
  <si>
    <r>
      <t xml:space="preserve">&gt; Computers and mobile devices please submit this form: </t>
    </r>
    <r>
      <rPr>
        <b/>
        <u/>
        <sz val="11"/>
        <color theme="3"/>
        <rFont val="Calibri"/>
        <family val="2"/>
      </rPr>
      <t xml:space="preserve"> </t>
    </r>
    <r>
      <rPr>
        <b/>
        <u/>
        <sz val="11"/>
        <color theme="8"/>
        <rFont val="Calibri"/>
        <family val="2"/>
      </rPr>
      <t>Service Offering: Classroom/Lab Request for Funding – Hardware</t>
    </r>
    <r>
      <rPr>
        <u/>
        <sz val="11"/>
        <color theme="8"/>
        <rFont val="Calibri"/>
        <family val="2"/>
      </rPr>
      <t xml:space="preserve"> </t>
    </r>
    <r>
      <rPr>
        <sz val="11"/>
        <rFont val="Calibri"/>
        <family val="2"/>
      </rPr>
      <t xml:space="preserve">and you may contact Amy Kullgren in IT.   </t>
    </r>
  </si>
  <si>
    <t>DEPARTMENT:</t>
  </si>
  <si>
    <t>Applicable Account Code (Old)</t>
  </si>
  <si>
    <t>Applicable Account Code (New)</t>
  </si>
  <si>
    <t>6111xx</t>
  </si>
  <si>
    <t>6115xx</t>
  </si>
  <si>
    <t>Department:</t>
  </si>
  <si>
    <t>INFO04</t>
  </si>
  <si>
    <t>Info Tech Serv-Admin Tech Serv</t>
  </si>
  <si>
    <t>Programmer Specialist</t>
  </si>
  <si>
    <t>Project Manager</t>
  </si>
  <si>
    <t>Director, Admin. Technology Services</t>
  </si>
  <si>
    <t>00052647</t>
  </si>
  <si>
    <t>00053133</t>
  </si>
  <si>
    <t>00052147</t>
  </si>
  <si>
    <t>00053163</t>
  </si>
  <si>
    <t>00053031</t>
  </si>
  <si>
    <t>00052895</t>
  </si>
  <si>
    <t>00052793</t>
  </si>
  <si>
    <t>Beginning in FY2018, the TFEE04 account has been merged into the INFO04 account.  We have combined these 2 Indexes</t>
  </si>
  <si>
    <t>2016</t>
  </si>
  <si>
    <t>2017</t>
  </si>
  <si>
    <t>TFEE04</t>
  </si>
  <si>
    <t>Cable Television</t>
  </si>
  <si>
    <t>Totals OE</t>
  </si>
  <si>
    <t>for the past 2 years to allow for historical comparison.</t>
  </si>
  <si>
    <t>Administrative Technology Services</t>
  </si>
  <si>
    <t>Christopher Simcik</t>
  </si>
  <si>
    <t>Director</t>
  </si>
  <si>
    <t>The annual process of proposing a fiscal budget for the Administrative Technology Services</t>
  </si>
  <si>
    <t>basically happens continuously throughout the year.  The topics of our budget are discussed</t>
  </si>
  <si>
    <t xml:space="preserve">with colleagues during staff, Banner Coordinating, IT Director meetings.  Historically, the </t>
  </si>
  <si>
    <t xml:space="preserve">majority of the budget is used to fund enterprise application maintenance fees for </t>
  </si>
  <si>
    <t xml:space="preserve">our business user applications and keep our programming team trained and empowered </t>
  </si>
  <si>
    <t>with the appropriate skills and knowledge to assist the university accordingly.</t>
  </si>
  <si>
    <r>
      <t xml:space="preserve">The division of IT recommends the creation of two new positions and the re-writing of the existing A4 in IT to serve as a dedicated university imaging and workflow application administrator.  New positions are: 
• A Web/CRM specialist (A4) who can back up the document imaging system and the moving of document imaging work stream from part-time to full time.
• A dedicated web services architect (A5), a position designed to deal with the 20 new web-based and/or cloud based systems which will need to connect, store, transmit, confidential student, inquiry and application information.  </t>
    </r>
    <r>
      <rPr>
        <sz val="10"/>
        <color rgb="FFFF0000"/>
        <rFont val="Times New Roman"/>
        <family val="1"/>
      </rPr>
      <t>Calculated at 2 - A4 positions - PS $80,000 plus Fringe (80,000*.71 = 56,800) = $136,800</t>
    </r>
    <r>
      <rPr>
        <sz val="10"/>
        <color theme="1"/>
        <rFont val="Times New Roman"/>
        <family val="1"/>
      </rPr>
      <t xml:space="preserve">
</t>
    </r>
  </si>
  <si>
    <t>On Bass/Docusign - fees for 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</si>
</sst>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_);\(&quot;$&quot;#,##0\)"/>
    <numFmt numFmtId="6" formatCode="&quot;$&quot;#,##0_);[Red]\(&quot;$&quot;#,##0\)"/>
    <numFmt numFmtId="44" formatCode="_(&quot;$&quot;* #,##0.00_);_(&quot;$&quot;* \(#,##0.00\);_(&quot;$&quot;* &quot;-&quot;??_);_(@_)"/>
    <numFmt numFmtId="164" formatCode="_(* #,##0_);_(* \(#,##0\);_(* &quot;-&quot;??_);_(@_)"/>
    <numFmt numFmtId="165" formatCode="_(&quot;$&quot;* #,##0_);_(&quot;$&quot;* \(#,##0\);_(&quot;$&quot;* &quot;-&quot;??_);_(@_)"/>
    <numFmt numFmtId="166" formatCode="&quot;$&quot;#,##0.00"/>
  </numFmts>
  <fonts count="54" x14ac:knownFonts="1">
    <font>
      <sz val="11"/>
      <color theme="1"/>
      <name val="Calibri"/>
      <family val="2"/>
    </font>
    <font>
      <sz val="11"/>
      <color theme="1"/>
      <name val="Calibri"/>
      <family val="2"/>
      <scheme val="minor"/>
    </font>
    <font>
      <sz val="14"/>
      <color rgb="FF222222"/>
      <name val="Arial"/>
      <family val="2"/>
    </font>
    <font>
      <sz val="10"/>
      <color theme="1"/>
      <name val="Calibri"/>
      <family val="2"/>
    </font>
    <font>
      <sz val="11"/>
      <color theme="1"/>
      <name val="Calibri"/>
      <family val="2"/>
      <scheme val="minor"/>
    </font>
    <font>
      <b/>
      <sz val="11"/>
      <name val="Arial"/>
      <family val="2"/>
    </font>
    <font>
      <b/>
      <sz val="10"/>
      <name val="Arial"/>
      <family val="2"/>
    </font>
    <font>
      <i/>
      <sz val="9"/>
      <name val="Arial"/>
      <family val="2"/>
    </font>
    <font>
      <b/>
      <sz val="14"/>
      <name val="Arial"/>
      <family val="2"/>
    </font>
    <font>
      <b/>
      <sz val="10"/>
      <color rgb="FFFF0000"/>
      <name val="Arial"/>
      <family val="2"/>
    </font>
    <font>
      <b/>
      <sz val="9"/>
      <name val="Arial"/>
      <family val="2"/>
    </font>
    <font>
      <sz val="10"/>
      <name val="Arial"/>
      <family val="2"/>
    </font>
    <font>
      <sz val="10"/>
      <color theme="1"/>
      <name val="Arial"/>
      <family val="2"/>
    </font>
    <font>
      <sz val="8"/>
      <name val="Arial"/>
      <family val="2"/>
    </font>
    <font>
      <sz val="9"/>
      <name val="Microsoft Sans Serif"/>
      <family val="2"/>
      <charset val="204"/>
    </font>
    <font>
      <b/>
      <sz val="10"/>
      <name val="Calibri"/>
      <family val="2"/>
    </font>
    <font>
      <sz val="20"/>
      <color theme="1"/>
      <name val="Calibri"/>
      <family val="2"/>
    </font>
    <font>
      <sz val="11"/>
      <color theme="1"/>
      <name val="Calibri"/>
      <family val="2"/>
    </font>
    <font>
      <sz val="8"/>
      <name val="Microsoft Sans Serif"/>
      <family val="2"/>
      <charset val="204"/>
    </font>
    <font>
      <sz val="12"/>
      <color theme="1"/>
      <name val="Times New Roman"/>
      <family val="1"/>
    </font>
    <font>
      <b/>
      <sz val="12"/>
      <color theme="1"/>
      <name val="Calibri"/>
      <family val="2"/>
    </font>
    <font>
      <sz val="11"/>
      <color theme="1"/>
      <name val="Times New Roman"/>
      <family val="1"/>
    </font>
    <font>
      <sz val="10"/>
      <color theme="1"/>
      <name val="Calibri"/>
      <family val="2"/>
      <scheme val="minor"/>
    </font>
    <font>
      <b/>
      <sz val="10"/>
      <color theme="1"/>
      <name val="Calibri"/>
      <family val="2"/>
      <scheme val="minor"/>
    </font>
    <font>
      <b/>
      <sz val="16"/>
      <color theme="1"/>
      <name val="Calibri"/>
      <family val="2"/>
    </font>
    <font>
      <sz val="12"/>
      <color theme="1"/>
      <name val="Calibri"/>
      <family val="2"/>
    </font>
    <font>
      <u/>
      <sz val="11"/>
      <color theme="10"/>
      <name val="Calibri"/>
      <family val="2"/>
    </font>
    <font>
      <sz val="11"/>
      <name val="Calibri"/>
      <family val="2"/>
    </font>
    <font>
      <b/>
      <u/>
      <sz val="11"/>
      <color theme="3"/>
      <name val="Calibri"/>
      <family val="2"/>
    </font>
    <font>
      <sz val="12"/>
      <name val="Times New Roman"/>
      <family val="1"/>
    </font>
    <font>
      <b/>
      <sz val="14"/>
      <color theme="1"/>
      <name val="Times New Roman"/>
      <family val="1"/>
    </font>
    <font>
      <sz val="14"/>
      <color theme="1"/>
      <name val="Times New Roman"/>
      <family val="1"/>
    </font>
    <font>
      <b/>
      <sz val="12"/>
      <color theme="1"/>
      <name val="Times New Roman"/>
      <family val="1"/>
    </font>
    <font>
      <sz val="10"/>
      <name val="Times New Roman"/>
      <family val="1"/>
    </font>
    <font>
      <b/>
      <sz val="12"/>
      <name val="Times New Roman"/>
      <family val="1"/>
    </font>
    <font>
      <sz val="14"/>
      <color rgb="FFFF0000"/>
      <name val="Times New Roman"/>
      <family val="1"/>
    </font>
    <font>
      <b/>
      <sz val="11"/>
      <color theme="1"/>
      <name val="Times New Roman"/>
      <family val="1"/>
    </font>
    <font>
      <b/>
      <sz val="10"/>
      <color theme="0"/>
      <name val="Times New Roman"/>
      <family val="1"/>
    </font>
    <font>
      <b/>
      <sz val="10"/>
      <color theme="1"/>
      <name val="Times New Roman"/>
      <family val="1"/>
    </font>
    <font>
      <sz val="10"/>
      <color theme="1"/>
      <name val="Times New Roman"/>
      <family val="1"/>
    </font>
    <font>
      <b/>
      <sz val="16"/>
      <color theme="1"/>
      <name val="Times New Roman"/>
      <family val="1"/>
    </font>
    <font>
      <b/>
      <sz val="12"/>
      <color rgb="FF000000"/>
      <name val="Times New Roman"/>
      <family val="1"/>
    </font>
    <font>
      <i/>
      <sz val="11"/>
      <color theme="1"/>
      <name val="Times New Roman"/>
      <family val="1"/>
    </font>
    <font>
      <b/>
      <i/>
      <sz val="11"/>
      <color theme="1"/>
      <name val="Times New Roman"/>
      <family val="1"/>
    </font>
    <font>
      <sz val="12"/>
      <color rgb="FFFF0000"/>
      <name val="Times New Roman"/>
      <family val="1"/>
    </font>
    <font>
      <b/>
      <sz val="11"/>
      <color rgb="FF000000"/>
      <name val="Times New Roman"/>
      <family val="1"/>
    </font>
    <font>
      <b/>
      <sz val="10"/>
      <color rgb="FFFF0000"/>
      <name val="Calibri"/>
      <family val="2"/>
    </font>
    <font>
      <b/>
      <u/>
      <sz val="11"/>
      <color theme="8"/>
      <name val="Calibri"/>
      <family val="2"/>
    </font>
    <font>
      <u/>
      <sz val="11"/>
      <color theme="8"/>
      <name val="Calibri"/>
      <family val="2"/>
    </font>
    <font>
      <b/>
      <sz val="12"/>
      <color rgb="FFFF0000"/>
      <name val="Times New Roman"/>
      <family val="1"/>
    </font>
    <font>
      <b/>
      <sz val="10"/>
      <name val="Times New Roman"/>
      <family val="1"/>
    </font>
    <font>
      <sz val="11"/>
      <name val="Microsoft Sans Serif"/>
      <family val="2"/>
      <charset val="204"/>
    </font>
    <font>
      <b/>
      <sz val="8"/>
      <name val="Microsoft Sans Serif"/>
      <family val="2"/>
    </font>
    <font>
      <sz val="10"/>
      <color rgb="FFFF0000"/>
      <name val="Times New Roman"/>
      <family val="1"/>
    </font>
  </fonts>
  <fills count="12">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249977111117893"/>
        <bgColor indexed="64"/>
      </patternFill>
    </fill>
    <fill>
      <patternFill patternType="solid">
        <fgColor theme="5" tint="-0.49998474074526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0"/>
        <bgColor theme="4" tint="-0.24994659260841701"/>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11">
    <xf numFmtId="0" fontId="0" fillId="0" borderId="0"/>
    <xf numFmtId="0" fontId="4" fillId="0" borderId="0"/>
    <xf numFmtId="44" fontId="4" fillId="0" borderId="0" applyFont="0" applyFill="0" applyBorder="0" applyAlignment="0" applyProtection="0"/>
    <xf numFmtId="0" fontId="14" fillId="0" borderId="0"/>
    <xf numFmtId="9" fontId="17" fillId="0" borderId="0" applyFont="0" applyFill="0" applyBorder="0" applyAlignment="0" applyProtection="0"/>
    <xf numFmtId="0" fontId="18" fillId="0" borderId="0"/>
    <xf numFmtId="44" fontId="17" fillId="0" borderId="0" applyFont="0" applyFill="0" applyBorder="0" applyAlignment="0" applyProtection="0"/>
    <xf numFmtId="0" fontId="26" fillId="0" borderId="0" applyNumberFormat="0" applyFill="0" applyBorder="0" applyAlignment="0" applyProtection="0"/>
    <xf numFmtId="0" fontId="1" fillId="0" borderId="0"/>
    <xf numFmtId="44" fontId="1" fillId="0" borderId="0" applyFont="0" applyFill="0" applyBorder="0" applyAlignment="0" applyProtection="0"/>
    <xf numFmtId="0" fontId="11" fillId="0" borderId="0"/>
  </cellStyleXfs>
  <cellXfs count="374">
    <xf numFmtId="0" fontId="0" fillId="0" borderId="0" xfId="0"/>
    <xf numFmtId="0" fontId="5" fillId="0" borderId="0" xfId="1" applyFont="1" applyFill="1" applyBorder="1"/>
    <xf numFmtId="0" fontId="5" fillId="0" borderId="0" xfId="1" applyFont="1" applyFill="1" applyBorder="1" applyAlignment="1">
      <alignment horizontal="center"/>
    </xf>
    <xf numFmtId="164" fontId="5" fillId="0" borderId="0" xfId="2" applyNumberFormat="1" applyFont="1" applyFill="1" applyBorder="1" applyAlignment="1">
      <alignment horizontal="center"/>
    </xf>
    <xf numFmtId="37" fontId="5" fillId="0" borderId="0" xfId="2" applyNumberFormat="1" applyFont="1" applyFill="1" applyBorder="1" applyAlignment="1">
      <alignment horizontal="center"/>
    </xf>
    <xf numFmtId="5" fontId="5" fillId="0" borderId="0" xfId="2" applyNumberFormat="1" applyFont="1" applyFill="1" applyBorder="1" applyAlignment="1"/>
    <xf numFmtId="5" fontId="5" fillId="0" borderId="0" xfId="2" applyNumberFormat="1" applyFont="1" applyFill="1" applyBorder="1" applyAlignment="1">
      <alignment horizontal="center"/>
    </xf>
    <xf numFmtId="5" fontId="5" fillId="0" borderId="0" xfId="2" applyNumberFormat="1" applyFont="1" applyFill="1" applyBorder="1"/>
    <xf numFmtId="164" fontId="5" fillId="0" borderId="0" xfId="2" applyNumberFormat="1" applyFont="1" applyFill="1" applyBorder="1"/>
    <xf numFmtId="164" fontId="5" fillId="0" borderId="0" xfId="2" applyNumberFormat="1" applyFont="1" applyFill="1" applyBorder="1" applyAlignment="1"/>
    <xf numFmtId="37" fontId="5" fillId="0" borderId="0" xfId="1" applyNumberFormat="1" applyFont="1" applyFill="1" applyBorder="1" applyAlignment="1"/>
    <xf numFmtId="49" fontId="5" fillId="0" borderId="0" xfId="1" applyNumberFormat="1" applyFont="1" applyFill="1" applyBorder="1"/>
    <xf numFmtId="0" fontId="6" fillId="0" borderId="0" xfId="1" applyFont="1" applyFill="1" applyBorder="1"/>
    <xf numFmtId="0" fontId="6" fillId="0" borderId="0" xfId="1" applyFont="1" applyFill="1" applyBorder="1" applyAlignment="1">
      <alignment horizontal="center"/>
    </xf>
    <xf numFmtId="0" fontId="7" fillId="0" borderId="2" xfId="1" applyFont="1" applyFill="1" applyBorder="1" applyAlignment="1">
      <alignment horizontal="center"/>
    </xf>
    <xf numFmtId="164" fontId="6" fillId="0" borderId="0" xfId="2" applyNumberFormat="1" applyFont="1" applyFill="1" applyBorder="1" applyAlignment="1">
      <alignment horizontal="center"/>
    </xf>
    <xf numFmtId="37" fontId="6" fillId="0" borderId="0" xfId="2" applyNumberFormat="1" applyFont="1" applyFill="1" applyBorder="1" applyAlignment="1">
      <alignment horizontal="center"/>
    </xf>
    <xf numFmtId="5" fontId="6" fillId="0" borderId="0" xfId="2" applyNumberFormat="1" applyFont="1" applyFill="1" applyBorder="1" applyAlignment="1"/>
    <xf numFmtId="5" fontId="6" fillId="0" borderId="0" xfId="2" applyNumberFormat="1" applyFont="1" applyFill="1" applyBorder="1" applyAlignment="1">
      <alignment horizontal="center"/>
    </xf>
    <xf numFmtId="164" fontId="8" fillId="0" borderId="0" xfId="2" applyNumberFormat="1" applyFont="1" applyFill="1" applyBorder="1" applyAlignment="1">
      <alignment horizontal="center"/>
    </xf>
    <xf numFmtId="5" fontId="6" fillId="0" borderId="0" xfId="2" applyNumberFormat="1" applyFont="1" applyFill="1" applyBorder="1"/>
    <xf numFmtId="164" fontId="6" fillId="0" borderId="0" xfId="2" applyNumberFormat="1" applyFont="1" applyFill="1" applyBorder="1"/>
    <xf numFmtId="164" fontId="6" fillId="0" borderId="0" xfId="2" applyNumberFormat="1" applyFont="1" applyFill="1" applyBorder="1" applyAlignment="1"/>
    <xf numFmtId="37" fontId="6" fillId="0" borderId="0" xfId="1" applyNumberFormat="1" applyFont="1" applyFill="1" applyBorder="1" applyAlignment="1"/>
    <xf numFmtId="49" fontId="6" fillId="0" borderId="0" xfId="1" applyNumberFormat="1" applyFont="1" applyFill="1" applyBorder="1"/>
    <xf numFmtId="0" fontId="9" fillId="0" borderId="2" xfId="1" applyFont="1" applyFill="1" applyBorder="1" applyAlignment="1">
      <alignment horizontal="center" wrapText="1"/>
    </xf>
    <xf numFmtId="0" fontId="10" fillId="0" borderId="3" xfId="1" applyFont="1" applyFill="1" applyBorder="1" applyAlignment="1">
      <alignment horizontal="center" wrapText="1"/>
    </xf>
    <xf numFmtId="0" fontId="6" fillId="0" borderId="3" xfId="1" applyFont="1" applyFill="1" applyBorder="1" applyAlignment="1">
      <alignment horizontal="center" wrapText="1"/>
    </xf>
    <xf numFmtId="164" fontId="6" fillId="0" borderId="3" xfId="2" applyNumberFormat="1" applyFont="1" applyFill="1" applyBorder="1" applyAlignment="1">
      <alignment horizontal="center" wrapText="1"/>
    </xf>
    <xf numFmtId="37" fontId="6" fillId="0" borderId="3" xfId="2" applyNumberFormat="1" applyFont="1" applyFill="1" applyBorder="1" applyAlignment="1">
      <alignment horizontal="center" wrapText="1"/>
    </xf>
    <xf numFmtId="5" fontId="6" fillId="0" borderId="3" xfId="2" applyNumberFormat="1" applyFont="1" applyFill="1" applyBorder="1" applyAlignment="1">
      <alignment horizontal="center" wrapText="1"/>
    </xf>
    <xf numFmtId="44" fontId="6" fillId="0" borderId="3" xfId="2" applyFont="1" applyFill="1" applyBorder="1" applyAlignment="1">
      <alignment horizontal="center" wrapText="1"/>
    </xf>
    <xf numFmtId="49" fontId="6" fillId="0" borderId="3" xfId="1" applyNumberFormat="1" applyFont="1" applyFill="1" applyBorder="1" applyAlignment="1">
      <alignment horizontal="center"/>
    </xf>
    <xf numFmtId="0" fontId="6" fillId="0" borderId="0" xfId="1" applyFont="1" applyFill="1" applyBorder="1" applyAlignment="1"/>
    <xf numFmtId="0" fontId="6" fillId="0" borderId="0" xfId="1" applyFont="1" applyFill="1" applyBorder="1" applyAlignment="1">
      <alignment horizontal="center" wrapText="1"/>
    </xf>
    <xf numFmtId="164" fontId="6" fillId="0" borderId="0" xfId="2" applyNumberFormat="1" applyFont="1" applyFill="1" applyBorder="1" applyAlignment="1">
      <alignment horizontal="center" wrapText="1"/>
    </xf>
    <xf numFmtId="5" fontId="6" fillId="0" borderId="0" xfId="2" applyNumberFormat="1" applyFont="1" applyFill="1" applyBorder="1" applyAlignment="1">
      <alignment horizontal="center" wrapText="1"/>
    </xf>
    <xf numFmtId="44" fontId="6" fillId="0" borderId="0" xfId="2" applyFont="1" applyFill="1" applyBorder="1" applyAlignment="1">
      <alignment horizontal="center" wrapText="1"/>
    </xf>
    <xf numFmtId="49" fontId="6" fillId="0" borderId="0" xfId="1" applyNumberFormat="1" applyFont="1" applyFill="1" applyBorder="1" applyAlignment="1">
      <alignment horizontal="center"/>
    </xf>
    <xf numFmtId="0" fontId="11" fillId="0" borderId="0" xfId="1" applyFont="1" applyFill="1" applyBorder="1" applyAlignment="1">
      <alignment vertical="top"/>
    </xf>
    <xf numFmtId="0" fontId="11" fillId="0" borderId="0" xfId="1" applyFont="1" applyFill="1" applyBorder="1" applyAlignment="1">
      <alignment horizontal="center" vertical="top"/>
    </xf>
    <xf numFmtId="9" fontId="11" fillId="0" borderId="0" xfId="1" applyNumberFormat="1" applyFont="1" applyFill="1" applyBorder="1" applyAlignment="1">
      <alignment vertical="top" wrapText="1"/>
    </xf>
    <xf numFmtId="6" fontId="11" fillId="0" borderId="0" xfId="1" applyNumberFormat="1" applyFont="1" applyFill="1" applyBorder="1" applyAlignment="1">
      <alignment vertical="top" wrapText="1"/>
    </xf>
    <xf numFmtId="164" fontId="11" fillId="0" borderId="0" xfId="2" applyNumberFormat="1" applyFont="1" applyFill="1" applyBorder="1" applyAlignment="1">
      <alignment horizontal="center" vertical="top"/>
    </xf>
    <xf numFmtId="37" fontId="11" fillId="0" borderId="0" xfId="2" applyNumberFormat="1" applyFont="1" applyFill="1" applyBorder="1" applyAlignment="1">
      <alignment horizontal="center" vertical="top"/>
    </xf>
    <xf numFmtId="5" fontId="11" fillId="0" borderId="0" xfId="2" applyNumberFormat="1" applyFont="1" applyFill="1" applyBorder="1" applyAlignment="1">
      <alignment vertical="top"/>
    </xf>
    <xf numFmtId="5" fontId="11" fillId="0" borderId="0" xfId="2" applyNumberFormat="1" applyFont="1" applyFill="1" applyBorder="1" applyAlignment="1">
      <alignment horizontal="center" vertical="top"/>
    </xf>
    <xf numFmtId="164" fontId="11" fillId="0" borderId="0" xfId="2" applyNumberFormat="1" applyFont="1" applyFill="1" applyBorder="1" applyAlignment="1">
      <alignment vertical="top"/>
    </xf>
    <xf numFmtId="37" fontId="11" fillId="0" borderId="0" xfId="1" applyNumberFormat="1" applyFont="1" applyFill="1" applyBorder="1" applyAlignment="1">
      <alignment vertical="top"/>
    </xf>
    <xf numFmtId="49" fontId="11" fillId="0" borderId="0" xfId="1" applyNumberFormat="1" applyFont="1" applyFill="1" applyBorder="1" applyAlignment="1">
      <alignment vertical="top" wrapText="1"/>
    </xf>
    <xf numFmtId="49" fontId="11" fillId="0" borderId="0" xfId="1" applyNumberFormat="1" applyFont="1" applyFill="1" applyBorder="1" applyAlignment="1">
      <alignment horizontal="center" vertical="top"/>
    </xf>
    <xf numFmtId="49" fontId="11" fillId="0" borderId="0" xfId="1" applyNumberFormat="1" applyFont="1" applyAlignment="1">
      <alignment horizontal="center"/>
    </xf>
    <xf numFmtId="9" fontId="11" fillId="0" borderId="0" xfId="1" applyNumberFormat="1" applyFont="1" applyFill="1" applyBorder="1" applyAlignment="1">
      <alignment horizontal="center" vertical="top" wrapText="1"/>
    </xf>
    <xf numFmtId="0" fontId="11" fillId="0" borderId="0" xfId="1" applyFont="1" applyAlignment="1">
      <alignment wrapText="1"/>
    </xf>
    <xf numFmtId="5" fontId="12" fillId="0" borderId="0" xfId="1" applyNumberFormat="1" applyFont="1"/>
    <xf numFmtId="5" fontId="12" fillId="0" borderId="0" xfId="1" applyNumberFormat="1" applyFont="1" applyFill="1"/>
    <xf numFmtId="49" fontId="12" fillId="0" borderId="0" xfId="1" applyNumberFormat="1" applyFont="1" applyAlignment="1">
      <alignment horizontal="left" wrapText="1"/>
    </xf>
    <xf numFmtId="0" fontId="11" fillId="0" borderId="0" xfId="1" applyFont="1" applyFill="1" applyBorder="1"/>
    <xf numFmtId="0" fontId="11" fillId="0" borderId="0" xfId="1" applyFont="1" applyFill="1" applyBorder="1" applyAlignment="1">
      <alignment horizontal="center"/>
    </xf>
    <xf numFmtId="0" fontId="12" fillId="0" borderId="0" xfId="1" applyFont="1" applyAlignment="1">
      <alignment wrapText="1"/>
    </xf>
    <xf numFmtId="164" fontId="11" fillId="0" borderId="0" xfId="2" applyNumberFormat="1" applyFont="1" applyFill="1" applyBorder="1" applyAlignment="1">
      <alignment horizontal="center"/>
    </xf>
    <xf numFmtId="164" fontId="11" fillId="0" borderId="0" xfId="2" applyNumberFormat="1" applyFont="1" applyFill="1" applyBorder="1"/>
    <xf numFmtId="37" fontId="11" fillId="0" borderId="0" xfId="1" applyNumberFormat="1" applyFont="1" applyFill="1" applyBorder="1" applyAlignment="1"/>
    <xf numFmtId="0" fontId="12" fillId="0" borderId="0" xfId="1" applyFont="1" applyFill="1" applyAlignment="1">
      <alignment wrapText="1"/>
    </xf>
    <xf numFmtId="5" fontId="11" fillId="0" borderId="0" xfId="2" applyNumberFormat="1" applyFont="1" applyFill="1" applyBorder="1" applyAlignment="1">
      <alignment horizontal="center"/>
    </xf>
    <xf numFmtId="49" fontId="11" fillId="0" borderId="0" xfId="1" applyNumberFormat="1" applyFont="1" applyAlignment="1">
      <alignment horizontal="left" wrapText="1"/>
    </xf>
    <xf numFmtId="5" fontId="11" fillId="0" borderId="0" xfId="2" applyNumberFormat="1" applyFont="1" applyFill="1" applyBorder="1"/>
    <xf numFmtId="5" fontId="11" fillId="0" borderId="0" xfId="2" applyNumberFormat="1" applyFont="1" applyFill="1" applyBorder="1" applyAlignment="1"/>
    <xf numFmtId="49" fontId="11" fillId="0" borderId="0" xfId="1" applyNumberFormat="1" applyFont="1" applyFill="1" applyBorder="1"/>
    <xf numFmtId="37" fontId="11" fillId="0" borderId="0" xfId="2" applyNumberFormat="1" applyFont="1" applyFill="1" applyBorder="1" applyAlignment="1">
      <alignment horizontal="center"/>
    </xf>
    <xf numFmtId="5" fontId="11" fillId="5" borderId="4" xfId="2" applyNumberFormat="1" applyFont="1" applyFill="1" applyBorder="1" applyAlignment="1"/>
    <xf numFmtId="164" fontId="11" fillId="0" borderId="0" xfId="2" applyNumberFormat="1" applyFont="1" applyFill="1" applyBorder="1" applyAlignment="1"/>
    <xf numFmtId="0" fontId="9" fillId="0" borderId="0" xfId="1" applyFont="1" applyFill="1" applyBorder="1" applyAlignment="1">
      <alignment horizontal="left"/>
    </xf>
    <xf numFmtId="0" fontId="11" fillId="0" borderId="0" xfId="1" applyFont="1" applyFill="1" applyBorder="1" applyAlignment="1">
      <alignment horizontal="left"/>
    </xf>
    <xf numFmtId="0" fontId="13" fillId="0" borderId="0" xfId="1" applyFont="1" applyFill="1" applyBorder="1" applyAlignment="1">
      <alignment horizontal="left"/>
    </xf>
    <xf numFmtId="0" fontId="14" fillId="0" borderId="0" xfId="3"/>
    <xf numFmtId="0" fontId="14" fillId="0" borderId="0" xfId="3" applyNumberFormat="1" applyFont="1"/>
    <xf numFmtId="0" fontId="3" fillId="3" borderId="1" xfId="0" applyFont="1" applyFill="1" applyBorder="1"/>
    <xf numFmtId="0" fontId="3" fillId="3" borderId="1" xfId="0" applyFont="1" applyFill="1" applyBorder="1" applyAlignment="1">
      <alignment horizontal="center"/>
    </xf>
    <xf numFmtId="0" fontId="19" fillId="0" borderId="0" xfId="0" applyFont="1"/>
    <xf numFmtId="5" fontId="19" fillId="0" borderId="0" xfId="0" applyNumberFormat="1" applyFont="1"/>
    <xf numFmtId="0" fontId="19" fillId="3" borderId="0" xfId="0" applyFont="1" applyFill="1"/>
    <xf numFmtId="5" fontId="19" fillId="3" borderId="0" xfId="0" applyNumberFormat="1" applyFont="1" applyFill="1"/>
    <xf numFmtId="0" fontId="22" fillId="0" borderId="1" xfId="0" applyFont="1" applyBorder="1" applyAlignment="1">
      <alignment horizontal="center" wrapText="1"/>
    </xf>
    <xf numFmtId="0" fontId="22" fillId="0" borderId="1" xfId="0" applyFont="1" applyBorder="1" applyAlignment="1">
      <alignment wrapText="1"/>
    </xf>
    <xf numFmtId="0" fontId="22" fillId="0" borderId="1" xfId="0" applyFont="1" applyBorder="1"/>
    <xf numFmtId="5" fontId="22" fillId="0" borderId="1" xfId="0" applyNumberFormat="1" applyFont="1" applyBorder="1"/>
    <xf numFmtId="0" fontId="23" fillId="8" borderId="1" xfId="0" applyFont="1" applyFill="1" applyBorder="1" applyAlignment="1">
      <alignment horizontal="center" wrapText="1"/>
    </xf>
    <xf numFmtId="0" fontId="22" fillId="8" borderId="1" xfId="0" applyFont="1" applyFill="1" applyBorder="1"/>
    <xf numFmtId="5" fontId="22" fillId="5" borderId="17" xfId="0" applyNumberFormat="1" applyFont="1" applyFill="1" applyBorder="1"/>
    <xf numFmtId="0" fontId="22" fillId="0" borderId="1" xfId="0" applyFont="1" applyBorder="1" applyAlignment="1">
      <alignment horizontal="left"/>
    </xf>
    <xf numFmtId="37" fontId="22" fillId="0" borderId="1" xfId="0" applyNumberFormat="1" applyFont="1" applyBorder="1" applyAlignment="1">
      <alignment horizontal="left"/>
    </xf>
    <xf numFmtId="0" fontId="22" fillId="8" borderId="1" xfId="0" applyFont="1" applyFill="1" applyBorder="1" applyAlignment="1">
      <alignment horizontal="left"/>
    </xf>
    <xf numFmtId="37" fontId="22" fillId="8" borderId="1" xfId="0" applyNumberFormat="1" applyFont="1" applyFill="1" applyBorder="1" applyAlignment="1">
      <alignment horizontal="left"/>
    </xf>
    <xf numFmtId="0" fontId="19" fillId="0" borderId="0" xfId="0" applyFont="1" applyAlignment="1">
      <alignment horizontal="left"/>
    </xf>
    <xf numFmtId="37" fontId="19" fillId="0" borderId="0" xfId="0" applyNumberFormat="1" applyFont="1" applyAlignment="1">
      <alignment horizontal="left"/>
    </xf>
    <xf numFmtId="0" fontId="19" fillId="3" borderId="0" xfId="0" applyFont="1" applyFill="1" applyAlignment="1">
      <alignment horizontal="left"/>
    </xf>
    <xf numFmtId="37" fontId="19" fillId="3" borderId="0" xfId="0" applyNumberFormat="1" applyFont="1" applyFill="1" applyAlignment="1">
      <alignment horizontal="left"/>
    </xf>
    <xf numFmtId="5" fontId="22" fillId="0" borderId="1" xfId="0" applyNumberFormat="1" applyFont="1" applyBorder="1" applyAlignment="1">
      <alignment horizontal="right"/>
    </xf>
    <xf numFmtId="5" fontId="22" fillId="8" borderId="1" xfId="0" applyNumberFormat="1" applyFont="1" applyFill="1" applyBorder="1" applyAlignment="1">
      <alignment horizontal="right"/>
    </xf>
    <xf numFmtId="5" fontId="19" fillId="0" borderId="0" xfId="0" applyNumberFormat="1" applyFont="1" applyAlignment="1">
      <alignment horizontal="right"/>
    </xf>
    <xf numFmtId="5" fontId="19" fillId="3" borderId="0" xfId="0" applyNumberFormat="1" applyFont="1" applyFill="1" applyAlignment="1">
      <alignment horizontal="right"/>
    </xf>
    <xf numFmtId="0" fontId="21" fillId="3" borderId="0" xfId="0" applyFont="1" applyFill="1"/>
    <xf numFmtId="0" fontId="15" fillId="3" borderId="1" xfId="0" applyFont="1" applyFill="1" applyBorder="1" applyAlignment="1">
      <alignment horizontal="center" wrapText="1"/>
    </xf>
    <xf numFmtId="0" fontId="15" fillId="3" borderId="1" xfId="0" applyFont="1" applyFill="1" applyBorder="1" applyAlignment="1">
      <alignment horizontal="center"/>
    </xf>
    <xf numFmtId="0" fontId="15" fillId="0" borderId="1" xfId="0" applyFont="1" applyFill="1" applyBorder="1" applyAlignment="1">
      <alignment horizontal="left" wrapText="1"/>
    </xf>
    <xf numFmtId="0" fontId="15" fillId="3" borderId="1" xfId="0" applyFont="1" applyFill="1" applyBorder="1" applyAlignment="1">
      <alignment horizontal="left" wrapText="1"/>
    </xf>
    <xf numFmtId="37" fontId="15" fillId="3" borderId="1" xfId="0" applyNumberFormat="1" applyFont="1" applyFill="1" applyBorder="1" applyAlignment="1">
      <alignment horizontal="left" wrapText="1"/>
    </xf>
    <xf numFmtId="5" fontId="15" fillId="3" borderId="1" xfId="0" applyNumberFormat="1" applyFont="1" applyFill="1" applyBorder="1" applyAlignment="1">
      <alignment horizontal="center" wrapText="1"/>
    </xf>
    <xf numFmtId="0" fontId="15" fillId="0" borderId="1" xfId="0" applyFont="1" applyFill="1" applyBorder="1" applyAlignment="1">
      <alignment wrapText="1"/>
    </xf>
    <xf numFmtId="0" fontId="15" fillId="3" borderId="1" xfId="0" applyFont="1" applyFill="1" applyBorder="1" applyAlignment="1">
      <alignment wrapText="1"/>
    </xf>
    <xf numFmtId="0" fontId="29" fillId="3" borderId="0" xfId="0" applyFont="1" applyFill="1"/>
    <xf numFmtId="5" fontId="15" fillId="3" borderId="1" xfId="0" applyNumberFormat="1" applyFont="1" applyFill="1" applyBorder="1" applyAlignment="1">
      <alignment horizontal="right" wrapText="1"/>
    </xf>
    <xf numFmtId="166" fontId="22" fillId="0" borderId="1" xfId="0" applyNumberFormat="1" applyFont="1" applyBorder="1"/>
    <xf numFmtId="0" fontId="0" fillId="3" borderId="0" xfId="0" applyFont="1" applyFill="1" applyAlignment="1">
      <alignment horizontal="left" wrapText="1"/>
    </xf>
    <xf numFmtId="0" fontId="31" fillId="0" borderId="0" xfId="8" applyFont="1"/>
    <xf numFmtId="0" fontId="30" fillId="0" borderId="1" xfId="8" applyFont="1" applyBorder="1" applyAlignment="1">
      <alignment horizontal="center" wrapText="1"/>
    </xf>
    <xf numFmtId="44" fontId="30" fillId="0" borderId="1" xfId="9" applyFont="1" applyBorder="1" applyAlignment="1">
      <alignment horizontal="center" wrapText="1"/>
    </xf>
    <xf numFmtId="0" fontId="31" fillId="0" borderId="0" xfId="8" applyFont="1" applyAlignment="1">
      <alignment horizontal="center" wrapText="1"/>
    </xf>
    <xf numFmtId="0" fontId="31" fillId="0" borderId="1" xfId="8" applyFont="1" applyBorder="1"/>
    <xf numFmtId="0" fontId="31" fillId="0" borderId="1" xfId="8" applyFont="1" applyBorder="1" applyAlignment="1">
      <alignment wrapText="1"/>
    </xf>
    <xf numFmtId="44" fontId="31" fillId="0" borderId="1" xfId="9" applyFont="1" applyBorder="1"/>
    <xf numFmtId="0" fontId="31" fillId="0" borderId="0" xfId="8" applyFont="1" applyAlignment="1">
      <alignment wrapText="1"/>
    </xf>
    <xf numFmtId="44" fontId="31" fillId="0" borderId="0" xfId="9" applyFont="1"/>
    <xf numFmtId="0" fontId="22" fillId="0" borderId="1" xfId="0" applyFont="1" applyFill="1" applyBorder="1"/>
    <xf numFmtId="0" fontId="19" fillId="0" borderId="0" xfId="8" applyFont="1"/>
    <xf numFmtId="0" fontId="32" fillId="0" borderId="0" xfId="8" applyFont="1"/>
    <xf numFmtId="0" fontId="32" fillId="0" borderId="2" xfId="8" applyFont="1" applyBorder="1"/>
    <xf numFmtId="0" fontId="19" fillId="0" borderId="0" xfId="8" applyFont="1" applyAlignment="1">
      <alignment wrapText="1"/>
    </xf>
    <xf numFmtId="0" fontId="19" fillId="0" borderId="1" xfId="8" applyFont="1" applyBorder="1"/>
    <xf numFmtId="0" fontId="32" fillId="0" borderId="1" xfId="8" applyFont="1" applyBorder="1"/>
    <xf numFmtId="0" fontId="19" fillId="0" borderId="1" xfId="8" applyFont="1" applyBorder="1" applyAlignment="1">
      <alignment wrapText="1"/>
    </xf>
    <xf numFmtId="0" fontId="32" fillId="2" borderId="0" xfId="8" applyFont="1" applyFill="1"/>
    <xf numFmtId="0" fontId="19" fillId="2" borderId="0" xfId="8" applyFont="1" applyFill="1" applyAlignment="1">
      <alignment wrapText="1"/>
    </xf>
    <xf numFmtId="0" fontId="19" fillId="2" borderId="0" xfId="8" applyFont="1" applyFill="1"/>
    <xf numFmtId="0" fontId="32" fillId="0" borderId="0" xfId="8" applyFont="1" applyAlignment="1">
      <alignment wrapText="1"/>
    </xf>
    <xf numFmtId="44" fontId="32" fillId="0" borderId="1" xfId="6" applyFont="1" applyBorder="1"/>
    <xf numFmtId="0" fontId="32" fillId="0" borderId="1" xfId="8" applyFont="1" applyBorder="1" applyAlignment="1">
      <alignment horizontal="center" wrapText="1"/>
    </xf>
    <xf numFmtId="0" fontId="19" fillId="0" borderId="0" xfId="8" applyFont="1" applyBorder="1"/>
    <xf numFmtId="0" fontId="19" fillId="0" borderId="0" xfId="8" applyFont="1" applyBorder="1" applyAlignment="1">
      <alignment wrapText="1"/>
    </xf>
    <xf numFmtId="0" fontId="34" fillId="0" borderId="0" xfId="10" applyFont="1"/>
    <xf numFmtId="0" fontId="29" fillId="0" borderId="0" xfId="10" applyFont="1" applyAlignment="1">
      <alignment horizontal="center"/>
    </xf>
    <xf numFmtId="0" fontId="29" fillId="0" borderId="0" xfId="10" applyFont="1"/>
    <xf numFmtId="0" fontId="29" fillId="0" borderId="0" xfId="10" applyFont="1" applyFill="1" applyAlignment="1">
      <alignment horizontal="center"/>
    </xf>
    <xf numFmtId="0" fontId="34" fillId="0" borderId="0" xfId="10" applyFont="1" applyFill="1" applyAlignment="1">
      <alignment horizontal="left"/>
    </xf>
    <xf numFmtId="0" fontId="34" fillId="0" borderId="0" xfId="10" applyFont="1" applyAlignment="1">
      <alignment horizontal="center"/>
    </xf>
    <xf numFmtId="39" fontId="34" fillId="0" borderId="0" xfId="10" applyNumberFormat="1" applyFont="1" applyAlignment="1">
      <alignment horizontal="center"/>
    </xf>
    <xf numFmtId="0" fontId="34" fillId="0" borderId="0" xfId="10" applyFont="1" applyBorder="1"/>
    <xf numFmtId="39" fontId="34" fillId="0" borderId="0" xfId="10" applyNumberFormat="1" applyFont="1"/>
    <xf numFmtId="39" fontId="29" fillId="0" borderId="0" xfId="10" applyNumberFormat="1" applyFont="1"/>
    <xf numFmtId="0" fontId="34" fillId="0" borderId="15" xfId="10" applyFont="1" applyBorder="1"/>
    <xf numFmtId="39" fontId="34" fillId="0" borderId="15" xfId="10" applyNumberFormat="1" applyFont="1" applyBorder="1"/>
    <xf numFmtId="0" fontId="29" fillId="0" borderId="15" xfId="10" applyFont="1" applyFill="1" applyBorder="1"/>
    <xf numFmtId="39" fontId="29" fillId="0" borderId="15" xfId="10" applyNumberFormat="1" applyFont="1" applyFill="1" applyBorder="1"/>
    <xf numFmtId="0" fontId="29" fillId="0" borderId="0" xfId="10" applyFont="1" applyFill="1" applyBorder="1"/>
    <xf numFmtId="0" fontId="29" fillId="0" borderId="0" xfId="10" applyFont="1" applyBorder="1"/>
    <xf numFmtId="0" fontId="29" fillId="0" borderId="15" xfId="10" applyFont="1" applyBorder="1"/>
    <xf numFmtId="39" fontId="29" fillId="0" borderId="15" xfId="10" applyNumberFormat="1" applyFont="1" applyBorder="1"/>
    <xf numFmtId="0" fontId="29" fillId="0" borderId="23" xfId="10" applyFont="1" applyBorder="1"/>
    <xf numFmtId="39" fontId="29" fillId="0" borderId="0" xfId="10" applyNumberFormat="1" applyFont="1" applyBorder="1"/>
    <xf numFmtId="0" fontId="29" fillId="0" borderId="4" xfId="10" applyFont="1" applyFill="1" applyBorder="1"/>
    <xf numFmtId="39" fontId="29" fillId="0" borderId="4" xfId="10" applyNumberFormat="1" applyFont="1" applyFill="1" applyBorder="1"/>
    <xf numFmtId="0" fontId="34" fillId="0" borderId="0" xfId="10" applyFont="1" applyFill="1"/>
    <xf numFmtId="39" fontId="34" fillId="0" borderId="0" xfId="10" applyNumberFormat="1" applyFont="1" applyFill="1"/>
    <xf numFmtId="0" fontId="36" fillId="3" borderId="0" xfId="0" applyFont="1" applyFill="1"/>
    <xf numFmtId="0" fontId="38" fillId="3" borderId="1" xfId="0" applyFont="1" applyFill="1" applyBorder="1"/>
    <xf numFmtId="0" fontId="38" fillId="3" borderId="1" xfId="0" applyFont="1" applyFill="1" applyBorder="1" applyAlignment="1">
      <alignment horizontal="center" wrapText="1"/>
    </xf>
    <xf numFmtId="0" fontId="39" fillId="3" borderId="1" xfId="0" applyFont="1" applyFill="1" applyBorder="1"/>
    <xf numFmtId="0" fontId="39" fillId="3" borderId="1" xfId="0" applyFont="1" applyFill="1" applyBorder="1" applyAlignment="1">
      <alignment wrapText="1"/>
    </xf>
    <xf numFmtId="0" fontId="39" fillId="3" borderId="5" xfId="0" applyFont="1" applyFill="1" applyBorder="1" applyAlignment="1">
      <alignment wrapText="1"/>
    </xf>
    <xf numFmtId="0" fontId="21" fillId="3" borderId="1" xfId="0" applyFont="1" applyFill="1" applyBorder="1" applyAlignment="1">
      <alignment wrapText="1"/>
    </xf>
    <xf numFmtId="0" fontId="21" fillId="3" borderId="5" xfId="0" applyFont="1" applyFill="1" applyBorder="1" applyAlignment="1">
      <alignment wrapText="1"/>
    </xf>
    <xf numFmtId="0" fontId="38" fillId="3" borderId="1" xfId="0" applyFont="1" applyFill="1" applyBorder="1" applyAlignment="1">
      <alignment horizontal="center"/>
    </xf>
    <xf numFmtId="0" fontId="21" fillId="0" borderId="0" xfId="0" applyFont="1"/>
    <xf numFmtId="0" fontId="36" fillId="0" borderId="0" xfId="0" applyFont="1"/>
    <xf numFmtId="0" fontId="21" fillId="0" borderId="0" xfId="0" applyFont="1" applyAlignment="1">
      <alignment horizontal="center" wrapText="1"/>
    </xf>
    <xf numFmtId="0" fontId="21" fillId="0" borderId="1" xfId="0" applyFont="1" applyBorder="1"/>
    <xf numFmtId="0" fontId="36" fillId="0" borderId="1" xfId="0" applyFont="1" applyBorder="1" applyAlignment="1">
      <alignment horizontal="center" wrapText="1"/>
    </xf>
    <xf numFmtId="0" fontId="21" fillId="0" borderId="17" xfId="0" applyFont="1" applyBorder="1"/>
    <xf numFmtId="0" fontId="39" fillId="0" borderId="0" xfId="0" applyFont="1"/>
    <xf numFmtId="0" fontId="39" fillId="3" borderId="0" xfId="0" applyFont="1" applyFill="1"/>
    <xf numFmtId="0" fontId="38" fillId="3" borderId="0" xfId="0" applyFont="1" applyFill="1"/>
    <xf numFmtId="0" fontId="39" fillId="0" borderId="0" xfId="0" applyFont="1" applyBorder="1"/>
    <xf numFmtId="0" fontId="38" fillId="0" borderId="0" xfId="0" applyFont="1"/>
    <xf numFmtId="0" fontId="38" fillId="3" borderId="27" xfId="0" applyFont="1" applyFill="1" applyBorder="1" applyAlignment="1">
      <alignment horizontal="center"/>
    </xf>
    <xf numFmtId="0" fontId="39" fillId="3" borderId="25" xfId="0" applyFont="1" applyFill="1" applyBorder="1"/>
    <xf numFmtId="0" fontId="38" fillId="11" borderId="28" xfId="0" applyFont="1" applyFill="1" applyBorder="1" applyAlignment="1">
      <alignment wrapText="1"/>
    </xf>
    <xf numFmtId="0" fontId="39" fillId="3" borderId="1" xfId="0" applyFont="1" applyFill="1" applyBorder="1" applyAlignment="1">
      <alignment horizontal="center"/>
    </xf>
    <xf numFmtId="0" fontId="39" fillId="7" borderId="1" xfId="0" applyFont="1" applyFill="1" applyBorder="1"/>
    <xf numFmtId="165" fontId="39" fillId="0" borderId="1" xfId="6" applyNumberFormat="1" applyFont="1" applyBorder="1"/>
    <xf numFmtId="165" fontId="39" fillId="0" borderId="1" xfId="6" applyNumberFormat="1" applyFont="1" applyBorder="1" applyAlignment="1">
      <alignment horizontal="center"/>
    </xf>
    <xf numFmtId="165" fontId="39" fillId="8" borderId="1" xfId="6" applyNumberFormat="1" applyFont="1" applyFill="1" applyBorder="1" applyAlignment="1">
      <alignment horizontal="center"/>
    </xf>
    <xf numFmtId="165" fontId="39" fillId="0" borderId="5" xfId="6" applyNumberFormat="1" applyFont="1" applyBorder="1" applyAlignment="1">
      <alignment horizontal="center"/>
    </xf>
    <xf numFmtId="0" fontId="39" fillId="9" borderId="7" xfId="0" applyFont="1" applyFill="1" applyBorder="1" applyAlignment="1">
      <alignment horizontal="center"/>
    </xf>
    <xf numFmtId="0" fontId="38" fillId="9" borderId="7" xfId="0" applyFont="1" applyFill="1" applyBorder="1"/>
    <xf numFmtId="0" fontId="39" fillId="7" borderId="7" xfId="0" applyFont="1" applyFill="1" applyBorder="1"/>
    <xf numFmtId="165" fontId="39" fillId="9" borderId="7" xfId="6" applyNumberFormat="1" applyFont="1" applyFill="1" applyBorder="1"/>
    <xf numFmtId="165" fontId="39" fillId="9" borderId="7" xfId="6" applyNumberFormat="1" applyFont="1" applyFill="1" applyBorder="1" applyAlignment="1">
      <alignment horizontal="center"/>
    </xf>
    <xf numFmtId="0" fontId="39" fillId="9" borderId="7" xfId="0" applyFont="1" applyFill="1" applyBorder="1" applyAlignment="1">
      <alignment wrapText="1"/>
    </xf>
    <xf numFmtId="0" fontId="38" fillId="9" borderId="1" xfId="0" applyFont="1" applyFill="1" applyBorder="1"/>
    <xf numFmtId="0" fontId="38" fillId="7" borderId="1" xfId="0" applyFont="1" applyFill="1" applyBorder="1"/>
    <xf numFmtId="165" fontId="39" fillId="9" borderId="1" xfId="6" applyNumberFormat="1" applyFont="1" applyFill="1" applyBorder="1" applyAlignment="1">
      <alignment horizontal="center"/>
    </xf>
    <xf numFmtId="0" fontId="39" fillId="9" borderId="1" xfId="0" applyFont="1" applyFill="1" applyBorder="1" applyAlignment="1">
      <alignment wrapText="1"/>
    </xf>
    <xf numFmtId="0" fontId="39" fillId="4" borderId="0" xfId="0" applyFont="1" applyFill="1"/>
    <xf numFmtId="0" fontId="39" fillId="4" borderId="9" xfId="0" applyFont="1" applyFill="1" applyBorder="1"/>
    <xf numFmtId="0" fontId="39" fillId="7" borderId="9" xfId="0" applyFont="1" applyFill="1" applyBorder="1"/>
    <xf numFmtId="0" fontId="39" fillId="4" borderId="9" xfId="0" applyFont="1" applyFill="1" applyBorder="1" applyAlignment="1">
      <alignment horizontal="center"/>
    </xf>
    <xf numFmtId="0" fontId="39" fillId="4" borderId="16" xfId="0" applyFont="1" applyFill="1" applyBorder="1" applyAlignment="1">
      <alignment wrapText="1"/>
    </xf>
    <xf numFmtId="0" fontId="39" fillId="3" borderId="8" xfId="0" applyFont="1" applyFill="1" applyBorder="1" applyAlignment="1">
      <alignment horizontal="center"/>
    </xf>
    <xf numFmtId="0" fontId="39" fillId="3" borderId="8" xfId="0" applyFont="1" applyFill="1" applyBorder="1"/>
    <xf numFmtId="0" fontId="39" fillId="7" borderId="8" xfId="0" applyFont="1" applyFill="1" applyBorder="1"/>
    <xf numFmtId="165" fontId="39" fillId="0" borderId="8" xfId="6" applyNumberFormat="1" applyFont="1" applyBorder="1"/>
    <xf numFmtId="165" fontId="39" fillId="8" borderId="8" xfId="6" applyNumberFormat="1" applyFont="1" applyFill="1" applyBorder="1" applyAlignment="1">
      <alignment horizontal="center"/>
    </xf>
    <xf numFmtId="0" fontId="39" fillId="0" borderId="8" xfId="0" applyFont="1" applyBorder="1" applyAlignment="1">
      <alignment wrapText="1"/>
    </xf>
    <xf numFmtId="0" fontId="39" fillId="0" borderId="9" xfId="0" applyFont="1" applyBorder="1"/>
    <xf numFmtId="0" fontId="38" fillId="7" borderId="7" xfId="0" applyFont="1" applyFill="1" applyBorder="1"/>
    <xf numFmtId="0" fontId="39" fillId="9" borderId="21" xfId="0" applyFont="1" applyFill="1" applyBorder="1"/>
    <xf numFmtId="0" fontId="39" fillId="0" borderId="19" xfId="0" applyFont="1" applyBorder="1"/>
    <xf numFmtId="0" fontId="38" fillId="9" borderId="20" xfId="0" applyFont="1" applyFill="1" applyBorder="1"/>
    <xf numFmtId="0" fontId="38" fillId="7" borderId="20" xfId="0" applyFont="1" applyFill="1" applyBorder="1"/>
    <xf numFmtId="165" fontId="39" fillId="9" borderId="20" xfId="6" applyNumberFormat="1" applyFont="1" applyFill="1" applyBorder="1" applyAlignment="1">
      <alignment horizontal="center"/>
    </xf>
    <xf numFmtId="0" fontId="39" fillId="9" borderId="20" xfId="0" applyFont="1" applyFill="1" applyBorder="1"/>
    <xf numFmtId="0" fontId="38" fillId="9" borderId="8" xfId="0" applyFont="1" applyFill="1" applyBorder="1"/>
    <xf numFmtId="0" fontId="38" fillId="7" borderId="8" xfId="0" applyFont="1" applyFill="1" applyBorder="1"/>
    <xf numFmtId="165" fontId="33" fillId="2" borderId="8" xfId="6" applyNumberFormat="1" applyFont="1" applyFill="1" applyBorder="1" applyAlignment="1">
      <alignment horizontal="center"/>
    </xf>
    <xf numFmtId="165" fontId="39" fillId="9" borderId="8" xfId="6" applyNumberFormat="1" applyFont="1" applyFill="1" applyBorder="1" applyAlignment="1">
      <alignment horizontal="center"/>
    </xf>
    <xf numFmtId="165" fontId="39" fillId="2" borderId="8" xfId="6" applyNumberFormat="1" applyFont="1" applyFill="1" applyBorder="1" applyAlignment="1">
      <alignment horizontal="center"/>
    </xf>
    <xf numFmtId="0" fontId="39" fillId="2" borderId="8" xfId="4" applyNumberFormat="1" applyFont="1" applyFill="1" applyBorder="1" applyAlignment="1">
      <alignment horizontal="center"/>
    </xf>
    <xf numFmtId="0" fontId="39" fillId="2" borderId="8" xfId="0" applyFont="1" applyFill="1" applyBorder="1"/>
    <xf numFmtId="165" fontId="33" fillId="2" borderId="1" xfId="6" applyNumberFormat="1" applyFont="1" applyFill="1" applyBorder="1" applyAlignment="1">
      <alignment horizontal="center"/>
    </xf>
    <xf numFmtId="165" fontId="39" fillId="2" borderId="1" xfId="6" applyNumberFormat="1" applyFont="1" applyFill="1" applyBorder="1" applyAlignment="1">
      <alignment horizontal="center"/>
    </xf>
    <xf numFmtId="0" fontId="39" fillId="2" borderId="1" xfId="4" applyNumberFormat="1" applyFont="1" applyFill="1" applyBorder="1" applyAlignment="1">
      <alignment horizontal="center"/>
    </xf>
    <xf numFmtId="0" fontId="39" fillId="2" borderId="1" xfId="0" applyFont="1" applyFill="1" applyBorder="1"/>
    <xf numFmtId="5" fontId="39" fillId="9" borderId="1" xfId="6" applyNumberFormat="1" applyFont="1" applyFill="1" applyBorder="1" applyAlignment="1">
      <alignment horizontal="center"/>
    </xf>
    <xf numFmtId="0" fontId="39" fillId="0" borderId="8" xfId="0" applyFont="1" applyBorder="1"/>
    <xf numFmtId="0" fontId="39" fillId="9" borderId="1" xfId="0" applyFont="1" applyFill="1" applyBorder="1"/>
    <xf numFmtId="0" fontId="21" fillId="3" borderId="1" xfId="0" applyFont="1" applyFill="1" applyBorder="1"/>
    <xf numFmtId="0" fontId="38" fillId="3" borderId="0" xfId="0" applyFont="1" applyFill="1" applyAlignment="1">
      <alignment horizontal="center" wrapText="1"/>
    </xf>
    <xf numFmtId="0" fontId="39" fillId="3" borderId="15" xfId="0" applyFont="1" applyFill="1" applyBorder="1"/>
    <xf numFmtId="44" fontId="39" fillId="3" borderId="8" xfId="6" applyFont="1" applyFill="1" applyBorder="1"/>
    <xf numFmtId="165" fontId="39" fillId="3" borderId="8" xfId="6" applyNumberFormat="1" applyFont="1" applyFill="1" applyBorder="1" applyAlignment="1">
      <alignment horizontal="center"/>
    </xf>
    <xf numFmtId="0" fontId="39" fillId="3" borderId="8" xfId="4" applyNumberFormat="1" applyFont="1" applyFill="1" applyBorder="1" applyAlignment="1">
      <alignment horizontal="center"/>
    </xf>
    <xf numFmtId="0" fontId="38" fillId="3" borderId="24" xfId="0" applyFont="1" applyFill="1" applyBorder="1" applyAlignment="1">
      <alignment horizontal="center"/>
    </xf>
    <xf numFmtId="0" fontId="38" fillId="3" borderId="26" xfId="0" applyFont="1" applyFill="1" applyBorder="1" applyAlignment="1">
      <alignment horizontal="center" vertical="center" wrapText="1"/>
    </xf>
    <xf numFmtId="0" fontId="38" fillId="3" borderId="22" xfId="0" applyFont="1" applyFill="1" applyBorder="1" applyAlignment="1">
      <alignment horizontal="center" vertical="center" wrapText="1"/>
    </xf>
    <xf numFmtId="0" fontId="39" fillId="0" borderId="2" xfId="0" applyFont="1" applyBorder="1"/>
    <xf numFmtId="0" fontId="38" fillId="3" borderId="23" xfId="0" applyFont="1" applyFill="1" applyBorder="1"/>
    <xf numFmtId="0" fontId="38" fillId="3" borderId="22" xfId="0" applyFont="1" applyFill="1" applyBorder="1" applyAlignment="1">
      <alignment horizontal="center" wrapText="1"/>
    </xf>
    <xf numFmtId="0" fontId="38" fillId="3" borderId="5" xfId="0" applyFont="1" applyFill="1" applyBorder="1"/>
    <xf numFmtId="0" fontId="38" fillId="3" borderId="15" xfId="0" applyFont="1" applyFill="1" applyBorder="1" applyAlignment="1">
      <alignment horizontal="center"/>
    </xf>
    <xf numFmtId="0" fontId="38" fillId="3" borderId="6" xfId="0" applyFont="1" applyFill="1" applyBorder="1"/>
    <xf numFmtId="0" fontId="39" fillId="3" borderId="8" xfId="0" applyFont="1" applyFill="1" applyBorder="1" applyAlignment="1">
      <alignment wrapText="1"/>
    </xf>
    <xf numFmtId="0" fontId="39" fillId="3" borderId="13" xfId="0" applyFont="1" applyFill="1" applyBorder="1"/>
    <xf numFmtId="0" fontId="39" fillId="3" borderId="6" xfId="0" applyFont="1" applyFill="1" applyBorder="1"/>
    <xf numFmtId="0" fontId="39" fillId="3" borderId="9" xfId="0" applyFont="1" applyFill="1" applyBorder="1" applyAlignment="1">
      <alignment wrapText="1"/>
    </xf>
    <xf numFmtId="0" fontId="39" fillId="3" borderId="9" xfId="0" applyFont="1" applyFill="1" applyBorder="1"/>
    <xf numFmtId="0" fontId="39" fillId="3" borderId="16" xfId="0" applyFont="1" applyFill="1" applyBorder="1"/>
    <xf numFmtId="0" fontId="38" fillId="3" borderId="5" xfId="0" applyFont="1" applyFill="1" applyBorder="1" applyAlignment="1">
      <alignment wrapText="1"/>
    </xf>
    <xf numFmtId="44" fontId="32" fillId="0" borderId="4" xfId="6" applyFont="1" applyBorder="1"/>
    <xf numFmtId="0" fontId="44" fillId="0" borderId="0" xfId="8" applyFont="1" applyAlignment="1">
      <alignment wrapText="1"/>
    </xf>
    <xf numFmtId="0" fontId="36" fillId="3" borderId="1" xfId="0" applyFont="1" applyFill="1" applyBorder="1" applyAlignment="1">
      <alignment horizontal="center" wrapText="1"/>
    </xf>
    <xf numFmtId="0" fontId="36" fillId="3" borderId="0" xfId="0" applyFont="1" applyFill="1" applyAlignment="1">
      <alignment horizontal="center"/>
    </xf>
    <xf numFmtId="0" fontId="36" fillId="3" borderId="1" xfId="0" applyFont="1" applyFill="1" applyBorder="1" applyAlignment="1">
      <alignment horizontal="center"/>
    </xf>
    <xf numFmtId="0" fontId="21" fillId="0" borderId="24" xfId="0" applyFont="1" applyBorder="1" applyAlignment="1">
      <alignment horizontal="left" vertical="top"/>
    </xf>
    <xf numFmtId="0" fontId="21" fillId="0" borderId="25" xfId="0" applyFont="1" applyBorder="1" applyAlignment="1">
      <alignment horizontal="left" vertical="top"/>
    </xf>
    <xf numFmtId="0" fontId="19" fillId="0" borderId="1" xfId="8" applyFont="1" applyBorder="1" applyAlignment="1">
      <alignment horizontal="center"/>
    </xf>
    <xf numFmtId="0" fontId="38" fillId="3" borderId="26" xfId="0" applyFont="1" applyFill="1" applyBorder="1" applyAlignment="1">
      <alignment horizontal="center"/>
    </xf>
    <xf numFmtId="0" fontId="39" fillId="2" borderId="9" xfId="0" applyFont="1" applyFill="1" applyBorder="1"/>
    <xf numFmtId="0" fontId="39" fillId="2" borderId="15" xfId="0" applyFont="1" applyFill="1" applyBorder="1"/>
    <xf numFmtId="0" fontId="32" fillId="0" borderId="0" xfId="0" applyFont="1"/>
    <xf numFmtId="0" fontId="20" fillId="0" borderId="0" xfId="0" applyFont="1" applyFill="1"/>
    <xf numFmtId="0" fontId="25" fillId="0" borderId="0" xfId="0" applyFont="1"/>
    <xf numFmtId="0" fontId="25" fillId="6" borderId="0" xfId="0" applyFont="1" applyFill="1"/>
    <xf numFmtId="0" fontId="20" fillId="0" borderId="0" xfId="0" applyFont="1"/>
    <xf numFmtId="0" fontId="25" fillId="0" borderId="32" xfId="0" applyFont="1" applyBorder="1"/>
    <xf numFmtId="0" fontId="25" fillId="0" borderId="23" xfId="0" applyFont="1" applyBorder="1"/>
    <xf numFmtId="0" fontId="25" fillId="0" borderId="16" xfId="0" applyFont="1" applyBorder="1"/>
    <xf numFmtId="0" fontId="25" fillId="0" borderId="33" xfId="0" applyFont="1" applyBorder="1"/>
    <xf numFmtId="0" fontId="25" fillId="0" borderId="0" xfId="0" applyFont="1" applyBorder="1"/>
    <xf numFmtId="0" fontId="25" fillId="0" borderId="34" xfId="0" applyFont="1" applyBorder="1"/>
    <xf numFmtId="0" fontId="25" fillId="0" borderId="18" xfId="0" applyFont="1" applyBorder="1"/>
    <xf numFmtId="0" fontId="25" fillId="0" borderId="2" xfId="0" applyFont="1" applyBorder="1"/>
    <xf numFmtId="0" fontId="25" fillId="0" borderId="13" xfId="0" applyFont="1" applyBorder="1"/>
    <xf numFmtId="0" fontId="20" fillId="0" borderId="2" xfId="0" applyFont="1" applyFill="1" applyBorder="1"/>
    <xf numFmtId="0" fontId="27" fillId="3" borderId="0" xfId="7" applyFont="1" applyFill="1" applyAlignment="1">
      <alignment horizontal="left" wrapText="1"/>
    </xf>
    <xf numFmtId="0" fontId="25" fillId="0" borderId="0" xfId="0" applyFont="1" applyFill="1"/>
    <xf numFmtId="0" fontId="2" fillId="0" borderId="0" xfId="0" applyFont="1" applyBorder="1" applyAlignment="1">
      <alignment vertical="center"/>
    </xf>
    <xf numFmtId="0" fontId="0" fillId="0" borderId="0" xfId="0" applyBorder="1"/>
    <xf numFmtId="0" fontId="0" fillId="0" borderId="0" xfId="0" applyBorder="1" applyAlignment="1">
      <alignment vertical="center"/>
    </xf>
    <xf numFmtId="0" fontId="24" fillId="0" borderId="0" xfId="0" applyFont="1" applyBorder="1"/>
    <xf numFmtId="0" fontId="16" fillId="0" borderId="0" xfId="0" applyFont="1" applyBorder="1"/>
    <xf numFmtId="0" fontId="0" fillId="6" borderId="0" xfId="0" applyFill="1" applyBorder="1" applyAlignment="1">
      <alignment vertical="center"/>
    </xf>
    <xf numFmtId="0" fontId="0" fillId="6" borderId="0" xfId="0" applyFill="1" applyBorder="1"/>
    <xf numFmtId="0" fontId="38" fillId="10" borderId="18" xfId="0" applyFont="1" applyFill="1" applyBorder="1" applyAlignment="1">
      <alignment horizontal="left"/>
    </xf>
    <xf numFmtId="0" fontId="38" fillId="10" borderId="2" xfId="0" applyFont="1" applyFill="1" applyBorder="1" applyAlignment="1">
      <alignment horizontal="left"/>
    </xf>
    <xf numFmtId="0" fontId="38" fillId="10" borderId="13" xfId="0" applyFont="1" applyFill="1" applyBorder="1" applyAlignment="1">
      <alignment horizontal="left"/>
    </xf>
    <xf numFmtId="0" fontId="38" fillId="3" borderId="24" xfId="0" applyFont="1" applyFill="1" applyBorder="1" applyAlignment="1">
      <alignment horizontal="center" wrapText="1"/>
    </xf>
    <xf numFmtId="0" fontId="38" fillId="3" borderId="25" xfId="0" applyFont="1" applyFill="1" applyBorder="1" applyAlignment="1">
      <alignment horizontal="center" wrapText="1"/>
    </xf>
    <xf numFmtId="0" fontId="38" fillId="3" borderId="26" xfId="0" applyFont="1" applyFill="1" applyBorder="1" applyAlignment="1">
      <alignment horizontal="center" wrapText="1"/>
    </xf>
    <xf numFmtId="0" fontId="38" fillId="0" borderId="2" xfId="0" applyFont="1" applyBorder="1"/>
    <xf numFmtId="0" fontId="49" fillId="0" borderId="2" xfId="0" applyFont="1" applyBorder="1"/>
    <xf numFmtId="0" fontId="49" fillId="0" borderId="0" xfId="0" applyFont="1"/>
    <xf numFmtId="165" fontId="3" fillId="0" borderId="1" xfId="6" applyNumberFormat="1" applyFont="1" applyBorder="1"/>
    <xf numFmtId="0" fontId="49" fillId="0" borderId="0" xfId="0" applyFont="1" applyFill="1"/>
    <xf numFmtId="0" fontId="39" fillId="0" borderId="0" xfId="0" applyFont="1" applyFill="1"/>
    <xf numFmtId="0" fontId="33" fillId="0" borderId="14" xfId="0" applyFont="1" applyFill="1" applyBorder="1" applyAlignment="1">
      <alignment horizontal="center"/>
    </xf>
    <xf numFmtId="0" fontId="33" fillId="0" borderId="12" xfId="0" applyFont="1" applyFill="1" applyBorder="1" applyAlignment="1">
      <alignment horizontal="center"/>
    </xf>
    <xf numFmtId="0" fontId="50" fillId="0" borderId="31" xfId="0" applyFont="1" applyFill="1" applyBorder="1" applyAlignment="1">
      <alignment horizontal="center" wrapText="1"/>
    </xf>
    <xf numFmtId="0" fontId="50" fillId="0" borderId="31" xfId="0" applyFont="1" applyFill="1" applyBorder="1" applyAlignment="1">
      <alignment horizontal="center"/>
    </xf>
    <xf numFmtId="0" fontId="50" fillId="0" borderId="30" xfId="0" applyFont="1" applyFill="1" applyBorder="1" applyAlignment="1">
      <alignment horizontal="center" wrapText="1"/>
    </xf>
    <xf numFmtId="3" fontId="39" fillId="0" borderId="8" xfId="0" applyNumberFormat="1" applyFont="1" applyBorder="1" applyAlignment="1">
      <alignment horizontal="center"/>
    </xf>
    <xf numFmtId="38" fontId="39" fillId="0" borderId="8" xfId="0" applyNumberFormat="1" applyFont="1" applyFill="1" applyBorder="1"/>
    <xf numFmtId="38" fontId="39" fillId="0" borderId="8" xfId="0" applyNumberFormat="1" applyFont="1" applyBorder="1"/>
    <xf numFmtId="3" fontId="39" fillId="0" borderId="1" xfId="0" applyNumberFormat="1" applyFont="1" applyBorder="1" applyAlignment="1">
      <alignment horizontal="center"/>
    </xf>
    <xf numFmtId="38" fontId="39" fillId="0" borderId="1" xfId="0" applyNumberFormat="1" applyFont="1" applyFill="1" applyBorder="1"/>
    <xf numFmtId="38" fontId="39" fillId="0" borderId="1" xfId="0" applyNumberFormat="1" applyFont="1" applyBorder="1"/>
    <xf numFmtId="44" fontId="39" fillId="9" borderId="1" xfId="6" applyFont="1" applyFill="1" applyBorder="1" applyAlignment="1">
      <alignment horizontal="center"/>
    </xf>
    <xf numFmtId="38" fontId="39" fillId="9" borderId="1" xfId="0" applyNumberFormat="1" applyFont="1" applyFill="1" applyBorder="1" applyAlignment="1">
      <alignment horizontal="center"/>
    </xf>
    <xf numFmtId="0" fontId="51" fillId="0" borderId="0" xfId="5" applyFont="1"/>
    <xf numFmtId="0" fontId="18" fillId="0" borderId="0" xfId="5"/>
    <xf numFmtId="0" fontId="52" fillId="0" borderId="0" xfId="5" applyNumberFormat="1" applyFont="1" applyAlignment="1">
      <alignment horizontal="center"/>
    </xf>
    <xf numFmtId="0" fontId="52" fillId="2" borderId="0" xfId="5" applyNumberFormat="1" applyFont="1" applyFill="1" applyAlignment="1">
      <alignment horizontal="center"/>
    </xf>
    <xf numFmtId="0" fontId="52" fillId="0" borderId="2" xfId="5" applyNumberFormat="1" applyFont="1" applyBorder="1" applyAlignment="1">
      <alignment horizontal="center"/>
    </xf>
    <xf numFmtId="0" fontId="52" fillId="2" borderId="0" xfId="5" applyNumberFormat="1" applyFont="1" applyFill="1" applyBorder="1" applyAlignment="1">
      <alignment horizontal="center"/>
    </xf>
    <xf numFmtId="0" fontId="18" fillId="0" borderId="0" xfId="5" applyNumberFormat="1" applyFont="1"/>
    <xf numFmtId="38" fontId="18" fillId="0" borderId="0" xfId="5" applyNumberFormat="1"/>
    <xf numFmtId="38" fontId="52" fillId="0" borderId="0" xfId="5" applyNumberFormat="1" applyFont="1"/>
    <xf numFmtId="38" fontId="18" fillId="2" borderId="0" xfId="5" applyNumberFormat="1" applyFill="1"/>
    <xf numFmtId="38" fontId="18" fillId="0" borderId="0" xfId="5" applyNumberFormat="1" applyFont="1"/>
    <xf numFmtId="38" fontId="18" fillId="2" borderId="0" xfId="5" applyNumberFormat="1" applyFont="1" applyFill="1"/>
    <xf numFmtId="38" fontId="18" fillId="0" borderId="2" xfId="5" applyNumberFormat="1" applyFont="1" applyBorder="1"/>
    <xf numFmtId="38" fontId="18" fillId="0" borderId="2" xfId="5" applyNumberFormat="1" applyBorder="1"/>
    <xf numFmtId="38" fontId="52" fillId="0" borderId="2" xfId="5" applyNumberFormat="1" applyFont="1" applyBorder="1"/>
    <xf numFmtId="0" fontId="52" fillId="0" borderId="0" xfId="5" applyNumberFormat="1" applyFont="1" applyAlignment="1">
      <alignment horizontal="right"/>
    </xf>
    <xf numFmtId="38" fontId="52" fillId="2" borderId="0" xfId="5" applyNumberFormat="1" applyFont="1" applyFill="1"/>
    <xf numFmtId="40" fontId="18" fillId="0" borderId="0" xfId="5" applyNumberFormat="1"/>
    <xf numFmtId="0" fontId="33" fillId="0" borderId="1" xfId="0" applyFont="1" applyFill="1" applyBorder="1" applyAlignment="1">
      <alignment horizontal="center"/>
    </xf>
    <xf numFmtId="0" fontId="39" fillId="0" borderId="1" xfId="0" applyFont="1" applyFill="1" applyBorder="1" applyAlignment="1">
      <alignment horizontal="center"/>
    </xf>
    <xf numFmtId="10" fontId="39" fillId="8" borderId="8" xfId="4" applyNumberFormat="1" applyFont="1" applyFill="1" applyBorder="1" applyAlignment="1">
      <alignment horizontal="center"/>
    </xf>
    <xf numFmtId="10" fontId="39" fillId="9" borderId="7" xfId="4" applyNumberFormat="1" applyFont="1" applyFill="1" applyBorder="1" applyAlignment="1">
      <alignment horizontal="center"/>
    </xf>
    <xf numFmtId="0" fontId="32" fillId="0" borderId="0" xfId="8" applyFont="1" applyAlignment="1">
      <alignment horizontal="center"/>
    </xf>
    <xf numFmtId="0" fontId="42" fillId="3" borderId="0" xfId="0" applyFont="1" applyFill="1" applyAlignment="1">
      <alignment horizontal="left" wrapText="1"/>
    </xf>
    <xf numFmtId="0" fontId="36" fillId="3" borderId="10" xfId="0" applyFont="1" applyFill="1" applyBorder="1" applyAlignment="1">
      <alignment horizontal="center"/>
    </xf>
    <xf numFmtId="0" fontId="36" fillId="3" borderId="11" xfId="0" applyFont="1" applyFill="1" applyBorder="1" applyAlignment="1">
      <alignment horizontal="center"/>
    </xf>
    <xf numFmtId="0" fontId="36" fillId="3" borderId="12" xfId="0" applyFont="1" applyFill="1" applyBorder="1" applyAlignment="1">
      <alignment horizontal="center"/>
    </xf>
    <xf numFmtId="0" fontId="38" fillId="3" borderId="24" xfId="0" applyFont="1" applyFill="1" applyBorder="1" applyAlignment="1">
      <alignment horizontal="center" wrapText="1"/>
    </xf>
    <xf numFmtId="0" fontId="38" fillId="3" borderId="25" xfId="0" applyFont="1" applyFill="1" applyBorder="1" applyAlignment="1">
      <alignment horizontal="center" wrapText="1"/>
    </xf>
    <xf numFmtId="0" fontId="38" fillId="3" borderId="26" xfId="0" applyFont="1" applyFill="1" applyBorder="1" applyAlignment="1">
      <alignment horizontal="center" wrapText="1"/>
    </xf>
    <xf numFmtId="0" fontId="37" fillId="3" borderId="0" xfId="0" applyFont="1" applyFill="1" applyBorder="1" applyAlignment="1">
      <alignment horizontal="left"/>
    </xf>
    <xf numFmtId="0" fontId="50" fillId="0" borderId="10" xfId="0" applyFont="1" applyFill="1" applyBorder="1" applyAlignment="1">
      <alignment horizontal="center" wrapText="1"/>
    </xf>
    <xf numFmtId="0" fontId="50" fillId="0" borderId="29" xfId="0" applyFont="1" applyFill="1" applyBorder="1" applyAlignment="1">
      <alignment horizontal="center" wrapText="1"/>
    </xf>
    <xf numFmtId="0" fontId="50" fillId="0" borderId="14" xfId="0" applyFont="1" applyFill="1" applyBorder="1" applyAlignment="1">
      <alignment horizontal="center"/>
    </xf>
    <xf numFmtId="0" fontId="50" fillId="0" borderId="31" xfId="0" applyFont="1" applyFill="1" applyBorder="1" applyAlignment="1">
      <alignment horizontal="center"/>
    </xf>
    <xf numFmtId="0" fontId="30" fillId="0" borderId="0" xfId="0" applyFont="1" applyAlignment="1">
      <alignment horizontal="center"/>
    </xf>
    <xf numFmtId="0" fontId="19" fillId="0" borderId="0" xfId="0" applyFont="1" applyAlignment="1">
      <alignment horizontal="left" wrapText="1"/>
    </xf>
    <xf numFmtId="0" fontId="45" fillId="0" borderId="24" xfId="0" applyFont="1" applyBorder="1" applyAlignment="1">
      <alignment horizontal="center" wrapText="1"/>
    </xf>
    <xf numFmtId="0" fontId="45" fillId="0" borderId="25" xfId="0" applyFont="1" applyBorder="1" applyAlignment="1">
      <alignment horizontal="center" wrapText="1"/>
    </xf>
    <xf numFmtId="0" fontId="45" fillId="0" borderId="26" xfId="0" applyFont="1" applyBorder="1" applyAlignment="1">
      <alignment horizontal="center" wrapText="1"/>
    </xf>
    <xf numFmtId="0" fontId="45" fillId="0" borderId="24" xfId="0" applyFont="1" applyBorder="1" applyAlignment="1">
      <alignment horizontal="center"/>
    </xf>
    <xf numFmtId="0" fontId="45" fillId="0" borderId="25" xfId="0" applyFont="1" applyBorder="1" applyAlignment="1">
      <alignment horizontal="center"/>
    </xf>
    <xf numFmtId="0" fontId="45" fillId="0" borderId="26" xfId="0" applyFont="1" applyBorder="1" applyAlignment="1">
      <alignment horizontal="center"/>
    </xf>
    <xf numFmtId="0" fontId="41" fillId="0" borderId="25" xfId="0" applyFont="1" applyBorder="1" applyAlignment="1">
      <alignment horizontal="center"/>
    </xf>
    <xf numFmtId="0" fontId="40" fillId="0" borderId="1" xfId="0" applyFont="1" applyBorder="1" applyAlignment="1">
      <alignment horizontal="center"/>
    </xf>
    <xf numFmtId="0" fontId="0" fillId="3" borderId="2" xfId="0" applyFont="1" applyFill="1" applyBorder="1" applyAlignment="1">
      <alignment horizontal="left" wrapText="1"/>
    </xf>
    <xf numFmtId="0" fontId="20" fillId="3" borderId="0" xfId="0" applyFont="1" applyFill="1" applyAlignment="1">
      <alignment horizontal="center"/>
    </xf>
    <xf numFmtId="0" fontId="0" fillId="3" borderId="0" xfId="0" applyFont="1" applyFill="1" applyAlignment="1">
      <alignment wrapText="1"/>
    </xf>
    <xf numFmtId="0" fontId="0" fillId="3" borderId="0" xfId="0" applyFont="1" applyFill="1" applyAlignment="1">
      <alignment horizontal="left" wrapText="1"/>
    </xf>
    <xf numFmtId="0" fontId="27" fillId="3" borderId="0" xfId="7" applyFont="1" applyFill="1" applyAlignment="1">
      <alignment horizontal="left"/>
    </xf>
    <xf numFmtId="0" fontId="27" fillId="3" borderId="0" xfId="7" applyFont="1" applyFill="1" applyAlignment="1">
      <alignment horizontal="left" wrapText="1"/>
    </xf>
    <xf numFmtId="0" fontId="26" fillId="0" borderId="0" xfId="7" applyFont="1"/>
    <xf numFmtId="0" fontId="30" fillId="0" borderId="0" xfId="8" applyFont="1" applyAlignment="1">
      <alignment horizontal="center"/>
    </xf>
    <xf numFmtId="0" fontId="31" fillId="0" borderId="0" xfId="8" applyFont="1" applyAlignment="1">
      <alignment horizontal="left" wrapText="1"/>
    </xf>
    <xf numFmtId="0" fontId="34" fillId="0" borderId="0" xfId="10" applyFont="1" applyAlignment="1">
      <alignment horizontal="left"/>
    </xf>
    <xf numFmtId="0" fontId="34" fillId="0" borderId="0" xfId="10" applyFont="1" applyFill="1" applyAlignment="1">
      <alignment horizontal="left"/>
    </xf>
  </cellXfs>
  <cellStyles count="11">
    <cellStyle name="Currency" xfId="6" builtinId="4"/>
    <cellStyle name="Currency 2" xfId="2"/>
    <cellStyle name="Currency 3" xfId="9"/>
    <cellStyle name="Hyperlink" xfId="7" builtinId="8"/>
    <cellStyle name="Normal" xfId="0" builtinId="0"/>
    <cellStyle name="Normal 2" xfId="1"/>
    <cellStyle name="Normal 3" xfId="3"/>
    <cellStyle name="Normal 4" xfId="5"/>
    <cellStyle name="Normal 5" xfId="8"/>
    <cellStyle name="Normal 6" xfId="10"/>
    <cellStyle name="Percent" xfId="4" builtinId="5"/>
  </cellStyles>
  <dxfs count="0"/>
  <tableStyles count="0" defaultTableStyle="TableStyleMedium2" defaultPivotStyle="PivotStyleLight16"/>
  <colors>
    <mruColors>
      <color rgb="FFFFFFCC"/>
      <color rgb="FFFFFFE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worksheets/sheet14.xml" Type="http://schemas.openxmlformats.org/officeDocument/2006/relationships/worksheet"/>
<Relationship Id="rId15" Target="worksheets/sheet15.xml" Type="http://schemas.openxmlformats.org/officeDocument/2006/relationships/worksheet"/>
<Relationship Id="rId16" Target="worksheets/sheet16.xml" Type="http://schemas.openxmlformats.org/officeDocument/2006/relationships/worksheet"/>
<Relationship Id="rId17" Target="worksheets/sheet17.xml" Type="http://schemas.openxmlformats.org/officeDocument/2006/relationships/worksheet"/>
<Relationship Id="rId18" Target="worksheets/sheet18.xml" Type="http://schemas.openxmlformats.org/officeDocument/2006/relationships/worksheet"/>
<Relationship Id="rId19" Target="externalLinks/externalLink1.xml" Type="http://schemas.openxmlformats.org/officeDocument/2006/relationships/externalLink"/>
<Relationship Id="rId2" Target="worksheets/sheet2.xml" Type="http://schemas.openxmlformats.org/officeDocument/2006/relationships/worksheet"/>
<Relationship Id="rId20" Target="externalLinks/externalLink2.xml" Type="http://schemas.openxmlformats.org/officeDocument/2006/relationships/externalLink"/>
<Relationship Id="rId21" Target="externalLinks/externalLink3.xml" Type="http://schemas.openxmlformats.org/officeDocument/2006/relationships/externalLink"/>
<Relationship Id="rId22" Target="externalLinks/externalLink4.xml" Type="http://schemas.openxmlformats.org/officeDocument/2006/relationships/externalLink"/>
<Relationship Id="rId23" Target="theme/theme1.xml" Type="http://schemas.openxmlformats.org/officeDocument/2006/relationships/theme"/>
<Relationship Id="rId24" Target="styles.xml" Type="http://schemas.openxmlformats.org/officeDocument/2006/relationships/styles"/>
<Relationship Id="rId25" Target="sharedStrings.xml" Type="http://schemas.openxmlformats.org/officeDocument/2006/relationships/sharedStrings"/>
<Relationship Id="rId26" Target="calcChain.xml" Type="http://schemas.openxmlformats.org/officeDocument/2006/relationships/calcChain"/>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activeX/_rels/activeX1.xml.rels><?xml version="1.0" encoding="UTF-8" standalone="no"?>
<Relationships xmlns="http://schemas.openxmlformats.org/package/2006/relationships">
<Relationship Id="rId1" Target="activeX1.bin" Type="http://schemas.microsoft.com/office/2006/relationships/activeXControlBinary"/>
</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_rels/vmlDrawing1.vml.rels><?xml version="1.0" encoding="UTF-8" standalone="no"?>
<Relationships xmlns="http://schemas.openxmlformats.org/package/2006/relationships">
<Relationship Id="rId1" Target="../media/image2.emf" Type="http://schemas.openxmlformats.org/officeDocument/2006/relationships/image"/>
</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0</xdr:rowOff>
    </xdr:from>
    <xdr:ext cx="1162050" cy="115252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1162050" cy="1152525"/>
        </a:xfrm>
        <a:prstGeom prst="rect">
          <a:avLst/>
        </a:prstGeom>
      </xdr:spPr>
    </xdr:pic>
    <xdr:clientData/>
  </xdr:oneCellAnchor>
  <xdr:oneCellAnchor>
    <xdr:from>
      <xdr:col>0</xdr:col>
      <xdr:colOff>11907</xdr:colOff>
      <xdr:row>3</xdr:row>
      <xdr:rowOff>0</xdr:rowOff>
    </xdr:from>
    <xdr:ext cx="5863828" cy="14506575"/>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1907" y="1416844"/>
          <a:ext cx="5863828" cy="14506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none" baseline="0"/>
            <a:t>The University has adopted a set of guiding principles, available at: </a:t>
          </a:r>
          <a:r>
            <a:rPr lang="en-US" sz="1100" b="1" u="none" baseline="0">
              <a:solidFill>
                <a:srgbClr val="FF0000"/>
              </a:solidFill>
            </a:rPr>
            <a:t> http://www.ccsu.edu/fiscalaffairs/ibm.html</a:t>
          </a:r>
          <a:endParaRPr lang="en-US" sz="1100" b="1" u="sng" baseline="0"/>
        </a:p>
        <a:p>
          <a:endParaRPr lang="en-US" sz="1000" b="0" u="none" baseline="0"/>
        </a:p>
        <a:p>
          <a:r>
            <a:rPr lang="en-US" sz="1000" b="0" u="none" baseline="0"/>
            <a:t>These instructions are for use in preparing the budget submission.   The Integrated Budget Model is a variation of Zero-Based Budgeting.  Zero-Based Budgeting assumes that each year department budgets begin at zero, and budget is allocated based on identified needs to meet service levels.  Where reallocation or new allocations occur, they will align with the strategic priorities of the University.</a:t>
          </a:r>
        </a:p>
        <a:p>
          <a:endParaRPr lang="en-US" sz="1000" b="0" u="none" baseline="0"/>
        </a:p>
        <a:p>
          <a:r>
            <a:rPr lang="en-US" sz="1000" b="0" u="none" baseline="0"/>
            <a:t>Below are instructions regarding the tabs in the workbook.  </a:t>
          </a:r>
        </a:p>
        <a:p>
          <a:endParaRPr lang="en-US" sz="1100" b="1" u="sng" baseline="0"/>
        </a:p>
        <a:p>
          <a:r>
            <a:rPr lang="en-US" sz="1100" b="1" u="sng" baseline="0"/>
            <a:t>Narrative:</a:t>
          </a:r>
        </a:p>
        <a:p>
          <a:r>
            <a:rPr lang="en-US" sz="1000" b="0" u="none" baseline="0"/>
            <a:t>Please provide a summary (paragraph) of the department's budget performance for the year to date in the current fiscal year.    </a:t>
          </a:r>
        </a:p>
        <a:p>
          <a:endParaRPr lang="en-US" sz="1000" b="0" u="none" baseline="0"/>
        </a:p>
        <a:p>
          <a:r>
            <a:rPr lang="en-US" sz="1000" b="0" u="none" baseline="0"/>
            <a:t>Please provide a brief overview of the department's primary cost drivers and their linkage to the four strategic priorities (Academic Excellence, Community Engagement, Increased Enrollment, Increased Revenue) or safety enhancement.</a:t>
          </a:r>
          <a:r>
            <a:rPr lang="en-US" sz="1000"/>
            <a:t> </a:t>
          </a:r>
          <a:endParaRPr lang="en-US" sz="1000" b="0" u="none" baseline="0"/>
        </a:p>
        <a:p>
          <a:r>
            <a:rPr lang="en-US" sz="1000" b="0" u="none" baseline="0"/>
            <a:t>Describe the process you used to communicate with others in your department to prepare your request.</a:t>
          </a:r>
        </a:p>
        <a:p>
          <a:r>
            <a:rPr lang="en-US" sz="1100" b="1" u="sng" baseline="0"/>
            <a:t>Data and Benchmarks:</a:t>
          </a:r>
        </a:p>
        <a:p>
          <a:r>
            <a:rPr lang="en-US" sz="1000" b="0" u="none" baseline="0"/>
            <a:t>Historical data for academic unit will be prepopulated with a link to the applicable data. Unique metrics will be developed for administrative functions using industry standards, where available.</a:t>
          </a:r>
        </a:p>
        <a:p>
          <a:endParaRPr lang="en-US" sz="1100" b="0" u="none" baseline="0"/>
        </a:p>
        <a:p>
          <a:r>
            <a:rPr lang="en-US" sz="1100" b="1" u="sng" baseline="0"/>
            <a:t>Budget Worksheet by Banner Index:</a:t>
          </a:r>
        </a:p>
        <a:p>
          <a:r>
            <a:rPr lang="en-US" sz="1000" b="0" u="none" baseline="0">
              <a:solidFill>
                <a:sysClr val="windowText" lastClr="000000"/>
              </a:solidFill>
            </a:rPr>
            <a:t>The Budget Worksheet has been populated with FY 16, FY 17 &amp; FY 18 historical expense data, the FY19 DPS/OE budget &amp; for academic units the allocated part-time lecturer budget.  Please populate what you expect to spend in the current year (SFY 2019) to assist in developing the budget planning scenarios.  Fringe benefits are not included in the budget worksheet.  Do not override any formulas. </a:t>
          </a:r>
        </a:p>
        <a:p>
          <a:endParaRPr lang="en-US" sz="1000" b="0" u="none" baseline="0"/>
        </a:p>
        <a:p>
          <a:r>
            <a:rPr lang="en-US" sz="1000" b="0" u="none" baseline="0"/>
            <a:t>The annual budgeted Personal services value has been prepopulated by the Fiscal Division based on the detail on the FT Salaries Tab.  This information has been provided for informational purposes and does not need to be projected for the current year.  </a:t>
          </a:r>
        </a:p>
        <a:p>
          <a:r>
            <a:rPr lang="en-US" sz="1000" b="0" u="none" baseline="0"/>
            <a:t> </a:t>
          </a:r>
        </a:p>
        <a:p>
          <a:r>
            <a:rPr lang="en-US" sz="1000" b="0" u="none" baseline="0"/>
            <a:t>Operating expenses will be broken out at the account code level.  Travel expensed to other departments or funds should be included where indicated on the worksheet.   </a:t>
          </a:r>
        </a:p>
        <a:p>
          <a:endParaRPr lang="en-US" sz="1000" b="0" u="none" baseline="0"/>
        </a:p>
        <a:p>
          <a:r>
            <a:rPr lang="en-US" sz="1000" b="0" u="none" baseline="0"/>
            <a:t>Equipment $1,000 or greater with a useful life of 1 year or more </a:t>
          </a:r>
          <a:r>
            <a:rPr lang="en-US" sz="1000" b="0" u="none" baseline="0">
              <a:solidFill>
                <a:srgbClr val="FF0000"/>
              </a:solidFill>
            </a:rPr>
            <a:t>should not </a:t>
          </a:r>
          <a:r>
            <a:rPr lang="en-US" sz="1000" b="0" u="none" baseline="0"/>
            <a:t>be included on the "Budget Worksheet" and should be included in the "Capital Equipment Template"</a:t>
          </a:r>
        </a:p>
        <a:p>
          <a:endParaRPr lang="en-US" sz="1000" b="0" u="none" baseline="0"/>
        </a:p>
        <a:p>
          <a:r>
            <a:rPr lang="en-US" sz="1000" b="0" u="none" baseline="0">
              <a:solidFill>
                <a:sysClr val="windowText" lastClr="000000"/>
              </a:solidFill>
            </a:rPr>
            <a:t>Baseline Operations: This column should reflect the baseline operational needs at the account index level to support existing programs and operations.  These expenses should be ongoing that can't be adjusted without affecting the current programs and services provided by the department.  Compare prior year expenditures and expected current year expenditures for historical analysis.    </a:t>
          </a:r>
        </a:p>
        <a:p>
          <a:endParaRPr lang="en-US" sz="1000" b="0" u="none" baseline="0"/>
        </a:p>
        <a:p>
          <a:r>
            <a:rPr lang="en-US" sz="1000" b="0" u="none" baseline="0"/>
            <a:t>Strategic Activities/Initiatives/Programs:  There are three columns provided (A, B, C) to provide a proposed budget by account code for any strategic initiatives, activities, or programs.  Justification for these will be provided on the "</a:t>
          </a:r>
          <a:r>
            <a:rPr lang="en-US" sz="1000" b="1" u="none" baseline="0"/>
            <a:t>Strategic Funding Request" tab </a:t>
          </a:r>
          <a:r>
            <a:rPr lang="en-US" sz="1000" b="0" u="none" baseline="0"/>
            <a:t>where they will be summarized for all Indexes. </a:t>
          </a:r>
        </a:p>
        <a:p>
          <a:endParaRPr lang="en-US" sz="1000" b="0" u="none" baseline="0"/>
        </a:p>
        <a:p>
          <a:r>
            <a:rPr lang="en-US" sz="1000" b="0" u="none" baseline="0"/>
            <a:t>Reduction Scenario: This column should reflect a line item budget with a 3% reduction in available funding.  The reductions can be taken in any account code as long as the total amount reflects a 3% reduction in available funding.   The purpose of this is to develop an understanding from the Department's personnel closest to the work solutions for addressing potential reductions.  All reductions should be consolidated and provided on the "</a:t>
          </a:r>
          <a:r>
            <a:rPr lang="en-US" sz="1000" b="1" u="none" baseline="0"/>
            <a:t>Reduction Worksheet" tab</a:t>
          </a:r>
          <a:r>
            <a:rPr lang="en-US" sz="1000" b="0" u="none" baseline="0"/>
            <a:t>. </a:t>
          </a:r>
        </a:p>
        <a:p>
          <a:endParaRPr lang="en-US" sz="1100" b="1" u="sng" baseline="0"/>
        </a:p>
        <a:p>
          <a:r>
            <a:rPr lang="en-US" sz="1000" b="0" i="0" u="none" baseline="0"/>
            <a:t>Assumptions: Include any assumptions that went into determining the baseline needs, and an explanation and justification if the baseline represents an increase from prior year.  </a:t>
          </a:r>
        </a:p>
        <a:p>
          <a:endParaRPr lang="en-US" sz="1000" b="0" u="none" baseline="0"/>
        </a:p>
        <a:p>
          <a:r>
            <a:rPr lang="en-US" sz="1100" b="1" u="sng" baseline="0"/>
            <a:t>Capital Equipment:</a:t>
          </a:r>
        </a:p>
        <a:p>
          <a:r>
            <a:rPr lang="en-US" sz="1000" b="0" u="none" baseline="0"/>
            <a:t>Equipment is generally defined as costing $1,000 or greater per item with a useful life of 1 year or more. Items which do not meet this criteria or are not equipment (i.e. staffing)  will be removed from the request.  </a:t>
          </a:r>
        </a:p>
        <a:p>
          <a:endParaRPr lang="en-US" sz="1000" b="0" u="none" baseline="0"/>
        </a:p>
        <a:p>
          <a:r>
            <a:rPr lang="en-US" sz="1000" b="0" u="none" baseline="0"/>
            <a:t>Existing computers and audio visual equipment replacements will be requested by IT or the Media Center.  If you have a room which has never had the item that you need from this list, or are requesting additional technology for a room, contact the following areas:</a:t>
          </a:r>
        </a:p>
        <a:p>
          <a:r>
            <a:rPr lang="en-US" sz="1000" b="0" u="none" baseline="0"/>
            <a:t>Computers and mobile devices, please submit this form: </a:t>
          </a:r>
          <a:r>
            <a:rPr lang="en-US" sz="1100" i="1">
              <a:solidFill>
                <a:schemeClr val="tx1"/>
              </a:solidFill>
              <a:effectLst/>
              <a:latin typeface="+mn-lt"/>
              <a:ea typeface="+mn-ea"/>
              <a:cs typeface="+mn-cs"/>
            </a:rPr>
            <a:t>:</a:t>
          </a:r>
          <a:r>
            <a:rPr lang="en-US" sz="1100">
              <a:solidFill>
                <a:schemeClr val="tx1"/>
              </a:solidFill>
              <a:effectLst/>
              <a:latin typeface="+mn-lt"/>
              <a:ea typeface="+mn-ea"/>
              <a:cs typeface="+mn-cs"/>
            </a:rPr>
            <a:t>  </a:t>
          </a:r>
          <a:r>
            <a:rPr lang="en-US" sz="1100" u="sng">
              <a:solidFill>
                <a:schemeClr val="tx1"/>
              </a:solidFill>
              <a:effectLst/>
              <a:latin typeface="+mn-lt"/>
              <a:ea typeface="+mn-ea"/>
              <a:cs typeface="+mn-cs"/>
              <a:hlinkClick xmlns:r="http://schemas.openxmlformats.org/officeDocument/2006/relationships" r:id=""/>
            </a:rPr>
            <a:t>Service Offering: Classroom/Lab Request for Funding – Hardware</a:t>
          </a:r>
          <a:r>
            <a:rPr lang="en-US" sz="1100" u="sng">
              <a:solidFill>
                <a:schemeClr val="tx1"/>
              </a:solidFill>
              <a:effectLst/>
              <a:latin typeface="+mn-lt"/>
              <a:ea typeface="+mn-ea"/>
              <a:cs typeface="+mn-cs"/>
            </a:rPr>
            <a:t> </a:t>
          </a:r>
          <a:r>
            <a:rPr lang="en-US" sz="1100" u="none" baseline="0">
              <a:solidFill>
                <a:schemeClr val="tx1"/>
              </a:solidFill>
              <a:effectLst/>
              <a:latin typeface="+mn-lt"/>
              <a:ea typeface="+mn-ea"/>
              <a:cs typeface="+mn-cs"/>
            </a:rPr>
            <a:t> and you may contact Amy Ku</a:t>
          </a:r>
          <a:r>
            <a:rPr lang="en-US" sz="1000" b="0" u="none" baseline="0"/>
            <a:t>llgren in IT at amy.kullgren@ccsu.edu.  Instructor Workstations, projectors, projector screens, Clickshares, televisions, audio systems and other audio visual related equipment please submit this form </a:t>
          </a:r>
          <a:r>
            <a:rPr lang="en-US" sz="1100">
              <a:solidFill>
                <a:schemeClr val="tx1"/>
              </a:solidFill>
              <a:effectLst/>
              <a:latin typeface="+mn-lt"/>
              <a:ea typeface="+mn-ea"/>
              <a:cs typeface="+mn-cs"/>
            </a:rPr>
            <a:t> </a:t>
          </a:r>
          <a:r>
            <a:rPr lang="en-US" sz="1100" u="sng">
              <a:solidFill>
                <a:schemeClr val="tx1"/>
              </a:solidFill>
              <a:effectLst/>
              <a:latin typeface="+mn-lt"/>
              <a:ea typeface="+mn-ea"/>
              <a:cs typeface="+mn-cs"/>
              <a:hlinkClick xmlns:r="http://schemas.openxmlformats.org/officeDocument/2006/relationships" r:id=""/>
            </a:rPr>
            <a:t>https://form.jotform.com/73025596788976</a:t>
          </a:r>
          <a:r>
            <a:rPr lang="en-US" sz="1000" b="0" u="none" baseline="0"/>
            <a:t> and you may contact Chad Valk in the Media Center at valkc@ccsu.edu. </a:t>
          </a:r>
        </a:p>
        <a:p>
          <a:endParaRPr lang="en-US" sz="1000" b="0" u="none" baseline="0"/>
        </a:p>
        <a:p>
          <a:r>
            <a:rPr lang="en-US" sz="1000" b="0" u="none" baseline="0"/>
            <a:t>If the Capital Equipment request is tied to a Renovation, please ensure you include a Capital Projects and</a:t>
          </a:r>
        </a:p>
        <a:p>
          <a:r>
            <a:rPr lang="en-US" sz="1000" b="0" u="none" baseline="0"/>
            <a:t>Space Planning Requesr form that can be found here: </a:t>
          </a:r>
          <a:r>
            <a:rPr lang="en-US" sz="1100" b="0" i="0" u="sng" strike="noStrike">
              <a:solidFill>
                <a:schemeClr val="tx1"/>
              </a:solidFill>
              <a:effectLst/>
              <a:latin typeface="+mn-lt"/>
              <a:ea typeface="+mn-ea"/>
              <a:cs typeface="+mn-cs"/>
              <a:hlinkClick xmlns:r="http://schemas.openxmlformats.org/officeDocument/2006/relationships" r:id=""/>
            </a:rPr>
            <a:t>“http://www.ccsu.edu/facilitiesmanagement/forms”  </a:t>
          </a:r>
          <a:endParaRPr lang="en-US" sz="1000" b="0" u="none" baseline="0"/>
        </a:p>
        <a:p>
          <a:r>
            <a:rPr lang="en-US" sz="1000" b="0" u="none" baseline="0"/>
            <a:t>You may contact Facilities with any questions.				</a:t>
          </a:r>
        </a:p>
        <a:p>
          <a:endParaRPr lang="en-US" sz="1000" b="0" u="none" baseline="0">
            <a:solidFill>
              <a:schemeClr val="tx1"/>
            </a:solidFill>
            <a:effectLst/>
            <a:latin typeface="+mn-lt"/>
            <a:ea typeface="+mn-ea"/>
            <a:cs typeface="+mn-cs"/>
          </a:endParaRPr>
        </a:p>
        <a:p>
          <a:r>
            <a:rPr lang="en-US" sz="1000" b="0" baseline="0">
              <a:solidFill>
                <a:schemeClr val="tx1"/>
              </a:solidFill>
              <a:effectLst/>
              <a:latin typeface="+mn-lt"/>
              <a:ea typeface="+mn-ea"/>
              <a:cs typeface="+mn-cs"/>
            </a:rPr>
            <a:t>Do not include capital equipment which is part of large scale construction project (i.e. W&amp;D, Engineering Building, Huang Recreation Center).</a:t>
          </a:r>
        </a:p>
        <a:p>
          <a:endParaRPr lang="en-US" sz="1000">
            <a:effectLst/>
          </a:endParaRPr>
        </a:p>
        <a:p>
          <a:r>
            <a:rPr lang="en-US" sz="1000" b="1" u="sng" baseline="0">
              <a:solidFill>
                <a:schemeClr val="tx1"/>
              </a:solidFill>
              <a:effectLst/>
              <a:latin typeface="+mn-lt"/>
              <a:ea typeface="+mn-ea"/>
              <a:cs typeface="+mn-cs"/>
            </a:rPr>
            <a:t>Equipment below $1,000:</a:t>
          </a:r>
          <a:endParaRPr lang="en-US" sz="1000">
            <a:effectLst/>
          </a:endParaRPr>
        </a:p>
        <a:p>
          <a:r>
            <a:rPr lang="en-US" sz="1000" b="0" i="0">
              <a:solidFill>
                <a:schemeClr val="tx1"/>
              </a:solidFill>
              <a:effectLst/>
              <a:latin typeface="+mn-lt"/>
              <a:ea typeface="+mn-ea"/>
              <a:cs typeface="+mn-cs"/>
            </a:rPr>
            <a:t>Any Equipment less than $1,000  which requires replacing over next 3 years (intended to be substantial equipment no supplies) which does not already have a source of funds.</a:t>
          </a:r>
          <a:r>
            <a:rPr lang="en-US" sz="1000" b="0">
              <a:solidFill>
                <a:schemeClr val="tx1"/>
              </a:solidFill>
              <a:effectLst/>
              <a:latin typeface="+mn-lt"/>
              <a:ea typeface="+mn-ea"/>
              <a:cs typeface="+mn-cs"/>
            </a:rPr>
            <a:t> </a:t>
          </a:r>
        </a:p>
        <a:p>
          <a:endParaRPr lang="en-US" sz="1000">
            <a:effectLst/>
          </a:endParaRPr>
        </a:p>
        <a:p>
          <a:r>
            <a:rPr lang="en-US" sz="1000" b="1" u="sng" baseline="0">
              <a:solidFill>
                <a:schemeClr val="tx1"/>
              </a:solidFill>
              <a:effectLst/>
              <a:latin typeface="+mn-lt"/>
              <a:ea typeface="+mn-ea"/>
              <a:cs typeface="+mn-cs"/>
            </a:rPr>
            <a:t>Revenue Summary Other Sources:</a:t>
          </a:r>
          <a:endParaRPr lang="en-US" sz="1000">
            <a:effectLst/>
          </a:endParaRPr>
        </a:p>
        <a:p>
          <a:r>
            <a:rPr lang="en-US" sz="1000" b="0" baseline="0">
              <a:solidFill>
                <a:schemeClr val="tx1"/>
              </a:solidFill>
              <a:effectLst/>
              <a:latin typeface="+mn-lt"/>
              <a:ea typeface="+mn-ea"/>
              <a:cs typeface="+mn-cs"/>
            </a:rPr>
            <a:t>The purpose of this schedule is to list any/all funding resources available to you which are outside of your annual budget index so that the University can have a complete picture of all resources available to your department.  Examples of this might include:   Foundation funds, Indirect accounts, funds which you can spend but are held in a divisional index, reserves or bond funds.   Examples of funds that should be excluded:  funds you are the custodian for such as Student Activity Funds, grant accounts and/ or Perkins Loan Funds. For every amount listed, a detailed transactional history shall be provided. </a:t>
          </a:r>
          <a:endParaRPr lang="en-US" sz="1000">
            <a:effectLst/>
          </a:endParaRPr>
        </a:p>
        <a:p>
          <a:r>
            <a:rPr lang="en-US" sz="1000" b="0" u="none" baseline="0"/>
            <a:t>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83821</xdr:colOff>
      <xdr:row>3</xdr:row>
      <xdr:rowOff>0</xdr:rowOff>
    </xdr:from>
    <xdr:to>
      <xdr:col>5</xdr:col>
      <xdr:colOff>426721</xdr:colOff>
      <xdr:row>9</xdr:row>
      <xdr:rowOff>114300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83821" y="594360"/>
          <a:ext cx="5349240" cy="13030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Overview:</a:t>
          </a:r>
        </a:p>
        <a:p>
          <a:endParaRPr lang="en-US" sz="1100" b="1"/>
        </a:p>
        <a:p>
          <a:r>
            <a:rPr lang="en-US" sz="1200" b="1"/>
            <a:t>Summary</a:t>
          </a:r>
          <a:r>
            <a:rPr lang="en-US" sz="1200" b="1" baseline="0"/>
            <a:t> of department's budget performance for the year to date in the current state fiscal year.</a:t>
          </a:r>
        </a:p>
        <a:p>
          <a:r>
            <a:rPr lang="en-US" sz="1200" b="1" baseline="0"/>
            <a:t>Provide a brief overview of cost drivers in the department and their linkage to the strategic objectives.</a:t>
          </a:r>
          <a:endParaRPr lang="en-US" sz="1200" b="1"/>
        </a:p>
        <a:p>
          <a:endParaRPr lang="en-US" sz="1100" b="1"/>
        </a:p>
        <a:p>
          <a:endParaRPr lang="en-US" sz="1100" b="1"/>
        </a:p>
      </xdr:txBody>
    </xdr:sp>
    <xdr:clientData/>
  </xdr:twoCellAnchor>
  <mc:AlternateContent xmlns:mc="http://schemas.openxmlformats.org/markup-compatibility/2006">
    <mc:Choice xmlns:a14="http://schemas.microsoft.com/office/drawing/2010/main" Requires="a14">
      <xdr:twoCellAnchor editAs="oneCell">
        <xdr:from>
          <xdr:col>0</xdr:col>
          <xdr:colOff>28575</xdr:colOff>
          <xdr:row>9</xdr:row>
          <xdr:rowOff>123825</xdr:rowOff>
        </xdr:from>
        <xdr:to>
          <xdr:col>6</xdr:col>
          <xdr:colOff>47625</xdr:colOff>
          <xdr:row>26</xdr:row>
          <xdr:rowOff>76200</xdr:rowOff>
        </xdr:to>
        <xdr:sp macro="" textlink="">
          <xdr:nvSpPr>
            <xdr:cNvPr id="2056" name="TextBox1"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no"?>
<Relationships xmlns="http://schemas.openxmlformats.org/package/2006/relationships">
<Relationship Id="rId1" Target="/budget/Budget%20FY18/Zero%20Base%20Budgeting%20Pilot/CCSU_BudgetModel_Version110317%20xlsx.xlsx" TargetMode="External" Type="http://schemas.openxmlformats.org/officeDocument/2006/relationships/externalLinkPath"/>
</Relationships>

</file>

<file path=xl/externalLinks/_rels/externalLink2.xml.rels><?xml version="1.0" encoding="UTF-8" standalone="no"?>
<Relationships xmlns="http://schemas.openxmlformats.org/package/2006/relationships">
<Relationship Id="rId1" Target="file:///U:/Integrated%20Budget%20Process/CCSU_BudgetModel_Version110917.xlsx" TargetMode="External" Type="http://schemas.openxmlformats.org/officeDocument/2006/relationships/externalLinkPath"/>
</Relationships>

</file>

<file path=xl/externalLinks/_rels/externalLink3.xml.rels><?xml version="1.0" encoding="UTF-8" standalone="no"?>
<Relationships xmlns="http://schemas.openxmlformats.org/package/2006/relationships">
<Relationship Id="rId1" Target="/budget/Budget%20FY20/IBM%20Pilot%20%232%20FY20%20Budget%20Process/Information%20Technology/Info%20Tech%20Reports%20from%20Pilot%231/FINAL_CCSU_Budget_Model_INFO04%20(12-27-17)%20with%20feedback%20(1-19-18).xlsx" TargetMode="External" Type="http://schemas.openxmlformats.org/officeDocument/2006/relationships/externalLinkPath"/>
</Relationships>

</file>

<file path=xl/externalLinks/_rels/externalLink4.xml.rels><?xml version="1.0" encoding="UTF-8" standalone="no"?>
<Relationships xmlns="http://schemas.openxmlformats.org/package/2006/relationships">
<Relationship Id="rId1" Target="/budget/Budget%20FY18/Zero%20Base%20Budgeting%20Pilot/Budget%20Models%20Draft%20for%20Pilot_Lisa%20Working%20Copies/Financial%20Data%20by%20Department/Athletics/CCSU_Budget_Model_Athletics.xlsx"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arrative"/>
      <sheetName val="Academic Data and Benchmarks"/>
      <sheetName val="IT Metrics (TBD)"/>
      <sheetName val="Athletics Metrics (TBD)"/>
      <sheetName val="Budget Worksheet"/>
      <sheetName val="FT Salaries"/>
      <sheetName val="Impact"/>
      <sheetName val="Capital Equipment Template "/>
      <sheetName val="Division Worksheet"/>
      <sheetName val="Revised One-Time &amp; Capital"/>
      <sheetName val="Account Codes"/>
      <sheetName val="DeptListing"/>
      <sheetName val="StratObjective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BIOL01 Biology</v>
          </cell>
        </row>
        <row r="3">
          <cell r="A3" t="str">
            <v>BIOLO2 Biology - Science Computer Lab</v>
          </cell>
        </row>
        <row r="4">
          <cell r="A4" t="str">
            <v>DSGN01 Design (Graphic/Info) Department</v>
          </cell>
        </row>
        <row r="5">
          <cell r="A5" t="str">
            <v>FINC01 Finance</v>
          </cell>
        </row>
        <row r="6">
          <cell r="A6" t="str">
            <v>EDLD01 Ed Leadership, Policy &amp; Instr</v>
          </cell>
        </row>
        <row r="7">
          <cell r="A7" t="str">
            <v>INFO01 Information Technology Services</v>
          </cell>
        </row>
        <row r="8">
          <cell r="A8" t="str">
            <v>INFO02 Student Technology Center</v>
          </cell>
        </row>
        <row r="9">
          <cell r="A9" t="str">
            <v>INFO03 Info Tech Serv-User Support Serv</v>
          </cell>
        </row>
        <row r="10">
          <cell r="A10" t="str">
            <v>INFO04 Info Tech Serv - Admin Tech Serv</v>
          </cell>
        </row>
        <row r="11">
          <cell r="A11" t="str">
            <v>INFO05 Info Tech Serv - Technical Services</v>
          </cell>
        </row>
        <row r="12">
          <cell r="A12" t="str">
            <v>INFO06 Info Tech Serv - Enterprise Sys Serv</v>
          </cell>
        </row>
        <row r="13">
          <cell r="A13" t="str">
            <v>ATHL40 Athletics Administration Office</v>
          </cell>
        </row>
        <row r="14">
          <cell r="A14" t="str">
            <v>ATHL42 Athletic Facilities</v>
          </cell>
        </row>
        <row r="15">
          <cell r="A15" t="str">
            <v>ATHL43 Athletic Training</v>
          </cell>
        </row>
        <row r="16">
          <cell r="A16" t="str">
            <v>ATHL44 Athletic Sports Information</v>
          </cell>
        </row>
        <row r="17">
          <cell r="A17" t="str">
            <v>ATHL45 Athletic Promotion and Marketing</v>
          </cell>
        </row>
        <row r="18">
          <cell r="A18" t="str">
            <v>ATHL46 Cheerleading</v>
          </cell>
        </row>
        <row r="19">
          <cell r="A19" t="str">
            <v>ATHL47 Strength and Conditioning</v>
          </cell>
        </row>
        <row r="20">
          <cell r="A20" t="str">
            <v>ATHL48 Athletic Scholarship</v>
          </cell>
        </row>
        <row r="21">
          <cell r="A21" t="str">
            <v>ATHL49 Athletic Compliance</v>
          </cell>
        </row>
        <row r="22">
          <cell r="A22" t="str">
            <v>ATHL50 Athletic Event Management</v>
          </cell>
        </row>
        <row r="23">
          <cell r="A23" t="str">
            <v>ATHL53 Dance Team</v>
          </cell>
        </row>
        <row r="24">
          <cell r="A24" t="str">
            <v>MENS40 Men's Baseball</v>
          </cell>
        </row>
        <row r="25">
          <cell r="A25" t="str">
            <v>MENS41 Men's Basketball</v>
          </cell>
        </row>
        <row r="26">
          <cell r="A26" t="str">
            <v>MENS42 Men's Cross Country</v>
          </cell>
        </row>
        <row r="27">
          <cell r="A27" t="str">
            <v>MENS43 Men's Football</v>
          </cell>
        </row>
        <row r="28">
          <cell r="A28" t="str">
            <v>MENS44 Men's Golf</v>
          </cell>
        </row>
        <row r="29">
          <cell r="A29" t="str">
            <v>MENS46 Men's Soccer</v>
          </cell>
        </row>
        <row r="30">
          <cell r="A30" t="str">
            <v>MENS50 Men's Track</v>
          </cell>
        </row>
        <row r="31">
          <cell r="A31" t="str">
            <v>WMNS41 Women's Basketball</v>
          </cell>
        </row>
        <row r="32">
          <cell r="A32" t="str">
            <v>WMNS42 Women's Cross Country</v>
          </cell>
        </row>
        <row r="33">
          <cell r="A33" t="str">
            <v>WMNS44 Women's Golf</v>
          </cell>
        </row>
        <row r="34">
          <cell r="A34" t="str">
            <v>WMNS45 Women's Lacrosse</v>
          </cell>
        </row>
        <row r="35">
          <cell r="A35" t="str">
            <v>WMNS46 Women's Soccer</v>
          </cell>
        </row>
        <row r="36">
          <cell r="A36" t="str">
            <v>WMNS47 Women's Softball</v>
          </cell>
        </row>
        <row r="37">
          <cell r="A37" t="str">
            <v>WMNS48 Women's Swimming and Diving</v>
          </cell>
        </row>
        <row r="38">
          <cell r="A38" t="str">
            <v>WMNS50 Women's Track</v>
          </cell>
        </row>
        <row r="39">
          <cell r="A39" t="str">
            <v>WMNS51 Women's Volleyball</v>
          </cell>
        </row>
      </sheetData>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arrative"/>
      <sheetName val="Academic Data and Benchmark"/>
      <sheetName val="Budget Worksheet"/>
      <sheetName val="FT Salaries"/>
      <sheetName val="Impact"/>
      <sheetName val="Division Worksheet"/>
      <sheetName val="Revised One-Time &amp; Capital"/>
      <sheetName val="Capital Equipment 1,000 + "/>
      <sheetName val="Equipment below $1,000"/>
      <sheetName val="Sheet2"/>
      <sheetName val="Account Codes"/>
      <sheetName val="DeptListing"/>
      <sheetName val="StratObjectives"/>
      <sheetName val="Academic Data and Bench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BIOL01 Biology</v>
          </cell>
        </row>
        <row r="3">
          <cell r="A3" t="str">
            <v>BIOLO2 Biology - Science Computer Lab</v>
          </cell>
        </row>
        <row r="4">
          <cell r="A4" t="str">
            <v>DSGN01 Design (Graphic/Info) Department</v>
          </cell>
        </row>
        <row r="5">
          <cell r="A5" t="str">
            <v>FINC01 Finance</v>
          </cell>
        </row>
        <row r="6">
          <cell r="A6" t="str">
            <v>EDLD01 Ed Leadership, Policy &amp; Instr</v>
          </cell>
        </row>
        <row r="7">
          <cell r="A7" t="str">
            <v>INFO01 Information Technology Services</v>
          </cell>
        </row>
        <row r="8">
          <cell r="A8" t="str">
            <v>INFO02 Student Technology Center</v>
          </cell>
        </row>
        <row r="9">
          <cell r="A9" t="str">
            <v>INFO03 Info Tech Serv-User Support Serv</v>
          </cell>
        </row>
        <row r="10">
          <cell r="A10" t="str">
            <v>INFO04 Info Tech Serv - Admin Tech Serv</v>
          </cell>
        </row>
        <row r="11">
          <cell r="A11" t="str">
            <v>INFO05 Info Tech Serv - Technical Services</v>
          </cell>
        </row>
        <row r="12">
          <cell r="A12" t="str">
            <v>INFO06 Info Tech Serv - Enterprise Sys Serv</v>
          </cell>
        </row>
        <row r="13">
          <cell r="A13" t="str">
            <v>ATHL40 Athletics Administration Office</v>
          </cell>
        </row>
        <row r="14">
          <cell r="A14" t="str">
            <v>ATHL42 Athletic Facilities</v>
          </cell>
        </row>
        <row r="15">
          <cell r="A15" t="str">
            <v>ATHL43 Athletic Training</v>
          </cell>
        </row>
        <row r="16">
          <cell r="A16" t="str">
            <v>ATHL44 Athletic Sports Information</v>
          </cell>
        </row>
        <row r="17">
          <cell r="A17" t="str">
            <v>ATHL45 Athletic Promotion and Marketing</v>
          </cell>
        </row>
        <row r="18">
          <cell r="A18" t="str">
            <v>ATHL46 Cheerleading</v>
          </cell>
        </row>
        <row r="19">
          <cell r="A19" t="str">
            <v>ATHL47 Strength and Conditioning</v>
          </cell>
        </row>
        <row r="20">
          <cell r="A20" t="str">
            <v>ATHL48 Athletic Scholarship</v>
          </cell>
        </row>
        <row r="21">
          <cell r="A21" t="str">
            <v>ATHL49 Athletic Compliance</v>
          </cell>
        </row>
        <row r="22">
          <cell r="A22" t="str">
            <v>ATHL50 Athletic Event Management</v>
          </cell>
        </row>
        <row r="23">
          <cell r="A23" t="str">
            <v>ATHL53 Dance Team</v>
          </cell>
        </row>
        <row r="24">
          <cell r="A24" t="str">
            <v>MENS40 Men's Baseball</v>
          </cell>
        </row>
        <row r="25">
          <cell r="A25" t="str">
            <v>MENS41 Men's Basketball</v>
          </cell>
        </row>
        <row r="26">
          <cell r="A26" t="str">
            <v>MENS42 Men's Cross Country</v>
          </cell>
        </row>
        <row r="27">
          <cell r="A27" t="str">
            <v>MENS43 Men's Football</v>
          </cell>
        </row>
        <row r="28">
          <cell r="A28" t="str">
            <v>MENS44 Men's Golf</v>
          </cell>
        </row>
        <row r="29">
          <cell r="A29" t="str">
            <v>MENS46 Men's Soccer</v>
          </cell>
        </row>
        <row r="30">
          <cell r="A30" t="str">
            <v>MENS50 Men's Track</v>
          </cell>
        </row>
        <row r="31">
          <cell r="A31" t="str">
            <v>WMNS41 Women's Basketball</v>
          </cell>
        </row>
        <row r="32">
          <cell r="A32" t="str">
            <v>WMNS42 Women's Cross Country</v>
          </cell>
        </row>
        <row r="33">
          <cell r="A33" t="str">
            <v>WMNS44 Women's Golf</v>
          </cell>
        </row>
        <row r="34">
          <cell r="A34" t="str">
            <v>WMNS45 Women's Lacrosse</v>
          </cell>
        </row>
        <row r="35">
          <cell r="A35" t="str">
            <v>WMNS46 Women's Soccer</v>
          </cell>
        </row>
        <row r="36">
          <cell r="A36" t="str">
            <v>WMNS47 Women's Softball</v>
          </cell>
        </row>
        <row r="37">
          <cell r="A37" t="str">
            <v>WMNS48 Women's Swimming and Diving</v>
          </cell>
        </row>
        <row r="38">
          <cell r="A38" t="str">
            <v>WMNS50 Women's Track</v>
          </cell>
        </row>
        <row r="39">
          <cell r="A39" t="str">
            <v>WMNS51 Women's Volleyball</v>
          </cell>
        </row>
      </sheetData>
      <sheetData sheetId="13"/>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gmt Feedback"/>
      <sheetName val="Instructions"/>
      <sheetName val="Narrative"/>
      <sheetName val="IT Data and Benchmarks(TBD)"/>
      <sheetName val="Budget Worksheet - INFO04"/>
      <sheetName val="INFO04_TFEE04 - Chris S."/>
      <sheetName val="FT Salaries"/>
      <sheetName val="Impact"/>
      <sheetName val="Division Worksheet"/>
      <sheetName val="Revised One-Time &amp; Capital"/>
      <sheetName val="Capital Equipment $1,000 +"/>
      <sheetName val="Equipment below $1,000"/>
      <sheetName val="Sheet1"/>
      <sheetName val="Account Codes"/>
      <sheetName val="DeptListing"/>
      <sheetName val="StratObjectiv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
          <cell r="A2" t="str">
            <v>BIOL01 Biology</v>
          </cell>
        </row>
        <row r="3">
          <cell r="A3" t="str">
            <v>BIOLO2 Biology - Science Computer Lab</v>
          </cell>
        </row>
        <row r="4">
          <cell r="A4" t="str">
            <v>DSGN01 Design (Graphic/Info) Department</v>
          </cell>
        </row>
        <row r="5">
          <cell r="A5" t="str">
            <v>FINC01 Finance</v>
          </cell>
        </row>
        <row r="6">
          <cell r="A6" t="str">
            <v>EDLD01 Ed Leadership, Policy &amp; Instr</v>
          </cell>
        </row>
        <row r="7">
          <cell r="A7" t="str">
            <v>INFO01 Information Technology Services</v>
          </cell>
        </row>
        <row r="8">
          <cell r="A8" t="str">
            <v>INFO02 Student Technology Center</v>
          </cell>
        </row>
        <row r="9">
          <cell r="A9" t="str">
            <v>INFO03 Info Tech Serv-User Support Serv</v>
          </cell>
        </row>
        <row r="10">
          <cell r="A10" t="str">
            <v>INFO04 Info Tech Serv - Admin Tech Serv</v>
          </cell>
        </row>
        <row r="11">
          <cell r="A11" t="str">
            <v>INFO05 Info Tech Serv - Technical Services</v>
          </cell>
        </row>
        <row r="12">
          <cell r="A12" t="str">
            <v>INFO06 Info Tech Serv - Enterprise Sys Serv</v>
          </cell>
        </row>
        <row r="13">
          <cell r="A13" t="str">
            <v>ATHL40 Athletics Administration Office</v>
          </cell>
        </row>
        <row r="14">
          <cell r="A14" t="str">
            <v>ATHL42 Athletic Facilities</v>
          </cell>
        </row>
        <row r="15">
          <cell r="A15" t="str">
            <v>ATHL43 Athletic Training</v>
          </cell>
        </row>
        <row r="16">
          <cell r="A16" t="str">
            <v>ATHL44 Athletic Sports Information</v>
          </cell>
        </row>
        <row r="17">
          <cell r="A17" t="str">
            <v>ATHL45 Athletic Promotion and Marketing</v>
          </cell>
        </row>
        <row r="18">
          <cell r="A18" t="str">
            <v>ATHL46 Cheerleading</v>
          </cell>
        </row>
        <row r="19">
          <cell r="A19" t="str">
            <v>ATHL47 Strength and Conditioning</v>
          </cell>
        </row>
        <row r="20">
          <cell r="A20" t="str">
            <v>ATHL48 Athletic Scholarship</v>
          </cell>
        </row>
        <row r="21">
          <cell r="A21" t="str">
            <v>ATHL49 Athletic Compliance</v>
          </cell>
        </row>
        <row r="22">
          <cell r="A22" t="str">
            <v>ATHL50 Athletic Event Management</v>
          </cell>
        </row>
        <row r="23">
          <cell r="A23" t="str">
            <v>ATHL53 Dance Team</v>
          </cell>
        </row>
        <row r="24">
          <cell r="A24" t="str">
            <v>MENS40 Men's Baseball</v>
          </cell>
        </row>
        <row r="25">
          <cell r="A25" t="str">
            <v>MENS41 Men's Basketball</v>
          </cell>
        </row>
        <row r="26">
          <cell r="A26" t="str">
            <v>MENS42 Men's Cross Country</v>
          </cell>
        </row>
        <row r="27">
          <cell r="A27" t="str">
            <v>MENS43 Men's Football</v>
          </cell>
        </row>
        <row r="28">
          <cell r="A28" t="str">
            <v>MENS44 Men's Golf</v>
          </cell>
        </row>
        <row r="29">
          <cell r="A29" t="str">
            <v>MENS46 Men's Soccer</v>
          </cell>
        </row>
        <row r="30">
          <cell r="A30" t="str">
            <v>MENS50 Men's Track</v>
          </cell>
        </row>
        <row r="31">
          <cell r="A31" t="str">
            <v>WMNS41 Women's Basketball</v>
          </cell>
        </row>
        <row r="32">
          <cell r="A32" t="str">
            <v>WMNS42 Women's Cross Country</v>
          </cell>
        </row>
        <row r="33">
          <cell r="A33" t="str">
            <v>WMNS44 Women's Golf</v>
          </cell>
        </row>
        <row r="34">
          <cell r="A34" t="str">
            <v>WMNS45 Women's Lacrosse</v>
          </cell>
        </row>
        <row r="35">
          <cell r="A35" t="str">
            <v>WMNS46 Women's Soccer</v>
          </cell>
        </row>
        <row r="36">
          <cell r="A36" t="str">
            <v>WMNS47 Women's Softball</v>
          </cell>
        </row>
        <row r="37">
          <cell r="A37" t="str">
            <v>WMNS48 Women's Swimming and Diving</v>
          </cell>
        </row>
        <row r="38">
          <cell r="A38" t="str">
            <v>WMNS50 Women's Track</v>
          </cell>
        </row>
        <row r="39">
          <cell r="A39" t="str">
            <v>WMNS51 Women's Volleyball</v>
          </cell>
        </row>
      </sheetData>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arrative"/>
      <sheetName val="Athletics Data and Benchmarks"/>
      <sheetName val="Budget Worksheet-Summary"/>
      <sheetName val="FT Salaries"/>
      <sheetName val="ATHL40"/>
      <sheetName val="ATHL42"/>
      <sheetName val="ATHL43"/>
      <sheetName val="ATHL44"/>
      <sheetName val="ATHL45"/>
      <sheetName val="ATHL46"/>
      <sheetName val="ATHL47"/>
      <sheetName val="ATHL48"/>
      <sheetName val="ATHL49"/>
      <sheetName val="ATHL50"/>
      <sheetName val="MENS40"/>
      <sheetName val="MENS41"/>
      <sheetName val="MENS42"/>
      <sheetName val="MENS43"/>
      <sheetName val="MENS44"/>
      <sheetName val="MENS46"/>
      <sheetName val="MENS50"/>
      <sheetName val="WMNS41"/>
      <sheetName val="WMNS42"/>
      <sheetName val="WMNS44"/>
      <sheetName val="WMNS45"/>
      <sheetName val="WMNS46"/>
      <sheetName val="WMNS47"/>
      <sheetName val="WMNS48"/>
      <sheetName val="WMNS50"/>
      <sheetName val="WMNS51"/>
      <sheetName val="Impact"/>
      <sheetName val="Division Worksheet"/>
      <sheetName val="Revised One-Time &amp; Capital"/>
      <sheetName val="Capital Equipment Template"/>
      <sheetName val="Account Codes"/>
      <sheetName val="DeptListing"/>
      <sheetName val="StratObjectives"/>
      <sheetName val="Athletics Metrics (TB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A2" t="str">
            <v>BIOL01 Biology</v>
          </cell>
        </row>
        <row r="3">
          <cell r="A3" t="str">
            <v>BIOLO2 Biology - Science Computer Lab</v>
          </cell>
        </row>
        <row r="4">
          <cell r="A4" t="str">
            <v>DSGN01 Design (Graphic/Info) Department</v>
          </cell>
        </row>
        <row r="5">
          <cell r="A5" t="str">
            <v>FINC01 Finance</v>
          </cell>
        </row>
        <row r="6">
          <cell r="A6" t="str">
            <v>EDLD01 Ed Leadership, Policy &amp; Instr</v>
          </cell>
        </row>
        <row r="7">
          <cell r="A7" t="str">
            <v>INFO01 Information Technology Services</v>
          </cell>
        </row>
        <row r="8">
          <cell r="A8" t="str">
            <v>INFO02 Student Technology Center</v>
          </cell>
        </row>
        <row r="9">
          <cell r="A9" t="str">
            <v>INFO03 Info Tech Serv-User Support Serv</v>
          </cell>
        </row>
        <row r="10">
          <cell r="A10" t="str">
            <v>INFO04 Info Tech Serv - Admin Tech Serv</v>
          </cell>
        </row>
        <row r="11">
          <cell r="A11" t="str">
            <v>INFO05 Info Tech Serv - Technical Services</v>
          </cell>
        </row>
        <row r="12">
          <cell r="A12" t="str">
            <v>INFO06 Info Tech Serv - Enterprise Sys Serv</v>
          </cell>
        </row>
        <row r="13">
          <cell r="A13" t="str">
            <v>ATHL40 Athletics Administration Office</v>
          </cell>
        </row>
        <row r="14">
          <cell r="A14" t="str">
            <v>ATHL42 Athletic Facilities</v>
          </cell>
        </row>
        <row r="15">
          <cell r="A15" t="str">
            <v>ATHL43 Athletic Training</v>
          </cell>
        </row>
        <row r="16">
          <cell r="A16" t="str">
            <v>ATHL44 Athletic Sports Information</v>
          </cell>
        </row>
        <row r="17">
          <cell r="A17" t="str">
            <v>ATHL45 Athletic Promotion and Marketing</v>
          </cell>
        </row>
        <row r="18">
          <cell r="A18" t="str">
            <v>ATHL46 Cheerleading</v>
          </cell>
        </row>
        <row r="19">
          <cell r="A19" t="str">
            <v>ATHL47 Strength and Conditioning</v>
          </cell>
        </row>
        <row r="20">
          <cell r="A20" t="str">
            <v>ATHL48 Athletic Scholarship</v>
          </cell>
        </row>
        <row r="21">
          <cell r="A21" t="str">
            <v>ATHL49 Athletic Compliance</v>
          </cell>
        </row>
        <row r="22">
          <cell r="A22" t="str">
            <v>ATHL50 Athletic Event Management</v>
          </cell>
        </row>
        <row r="23">
          <cell r="A23" t="str">
            <v>ATHL53 Dance Team</v>
          </cell>
        </row>
        <row r="24">
          <cell r="A24" t="str">
            <v>MENS40 Men's Baseball</v>
          </cell>
        </row>
        <row r="25">
          <cell r="A25" t="str">
            <v>MENS41 Men's Basketball</v>
          </cell>
        </row>
        <row r="26">
          <cell r="A26" t="str">
            <v>MENS42 Men's Cross Country</v>
          </cell>
        </row>
        <row r="27">
          <cell r="A27" t="str">
            <v>MENS43 Men's Football</v>
          </cell>
        </row>
        <row r="28">
          <cell r="A28" t="str">
            <v>MENS44 Men's Golf</v>
          </cell>
        </row>
        <row r="29">
          <cell r="A29" t="str">
            <v>MENS46 Men's Soccer</v>
          </cell>
        </row>
        <row r="30">
          <cell r="A30" t="str">
            <v>MENS50 Men's Track</v>
          </cell>
        </row>
        <row r="31">
          <cell r="A31" t="str">
            <v>WMNS41 Women's Basketball</v>
          </cell>
        </row>
        <row r="32">
          <cell r="A32" t="str">
            <v>WMNS42 Women's Cross Country</v>
          </cell>
        </row>
        <row r="33">
          <cell r="A33" t="str">
            <v>WMNS44 Women's Golf</v>
          </cell>
        </row>
        <row r="34">
          <cell r="A34" t="str">
            <v>WMNS45 Women's Lacrosse</v>
          </cell>
        </row>
        <row r="35">
          <cell r="A35" t="str">
            <v>WMNS46 Women's Soccer</v>
          </cell>
        </row>
        <row r="36">
          <cell r="A36" t="str">
            <v>WMNS47 Women's Softball</v>
          </cell>
        </row>
        <row r="37">
          <cell r="A37" t="str">
            <v>WMNS48 Women's Swimming and Diving</v>
          </cell>
        </row>
        <row r="38">
          <cell r="A38" t="str">
            <v>WMNS50 Women's Track</v>
          </cell>
        </row>
        <row r="39">
          <cell r="A39" t="str">
            <v>WMNS51 Women's Volleyball</v>
          </cell>
        </row>
      </sheetData>
      <sheetData sheetId="37"/>
      <sheetData sheetId="3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10.xml.rels><?xml version="1.0" encoding="UTF-8" standalone="no"?>
<Relationships xmlns="http://schemas.openxmlformats.org/package/2006/relationships">
<Relationship Id="rId1" Target="https://form.jotform.com/73025596788976" TargetMode="External" Type="http://schemas.openxmlformats.org/officeDocument/2006/relationships/hyperlink"/>
<Relationship Id="rId2" Target="https://hsm.ccsu.edu/HEAT/?Scope=SelfService&amp;CommandId=NewServiceRequestByOfferingId&amp;Tab=ServiceCatalog&amp;Template=91A5BDA2C36B4CC09573205FBF53CC11" TargetMode="External" Type="http://schemas.openxmlformats.org/officeDocument/2006/relationships/hyperlink"/>
<Relationship Id="rId3" Target="https://form.jotform.com/73025596788976" TargetMode="External" Type="http://schemas.openxmlformats.org/officeDocument/2006/relationships/hyperlink"/>
<Relationship Id="rId4" Target="http://www.ccsu.edu/facilitiesmanagement/forms.html" TargetMode="External" Type="http://schemas.openxmlformats.org/officeDocument/2006/relationships/hyperlink"/>
<Relationship Id="rId5" Target="../printerSettings/printerSettings10.bin" Type="http://schemas.openxmlformats.org/officeDocument/2006/relationships/printerSettings"/>
</Relationships>

</file>

<file path=xl/worksheets/_rels/sheet11.xml.rels><?xml version="1.0" encoding="UTF-8" standalone="no"?>
<Relationships xmlns="http://schemas.openxmlformats.org/package/2006/relationships">
<Relationship Id="rId1" Target="https://form.jotform.com/73025596788976" TargetMode="External" Type="http://schemas.openxmlformats.org/officeDocument/2006/relationships/hyperlink"/>
<Relationship Id="rId2" Target="https://hsm.ccsu.edu/HEAT/?Scope=SelfService&amp;CommandId=NewServiceRequestByOfferingId&amp;Tab=ServiceCatalog&amp;Template=91A5BDA2C36B4CC09573205FBF53CC11" TargetMode="External" Type="http://schemas.openxmlformats.org/officeDocument/2006/relationships/hyperlink"/>
<Relationship Id="rId3" Target="https://form.jotform.com/73025596788976" TargetMode="External" Type="http://schemas.openxmlformats.org/officeDocument/2006/relationships/hyperlink"/>
<Relationship Id="rId4" Target="http://www.ccsu.edu/facilitiesmanagement/forms.html" TargetMode="External" Type="http://schemas.openxmlformats.org/officeDocument/2006/relationships/hyperlink"/>
<Relationship Id="rId5" Target="../printerSettings/printerSettings11.bin" Type="http://schemas.openxmlformats.org/officeDocument/2006/relationships/printerSettings"/>
</Relationships>

</file>

<file path=xl/worksheets/_rels/sheet12.xml.rels><?xml version="1.0" encoding="UTF-8" standalone="no"?>
<Relationships xmlns="http://schemas.openxmlformats.org/package/2006/relationships">
<Relationship Id="rId1" Target="../printerSettings/printerSettings12.bin" Type="http://schemas.openxmlformats.org/officeDocument/2006/relationships/printerSettings"/>
</Relationships>

</file>

<file path=xl/worksheets/_rels/sheet13.xml.rels><?xml version="1.0" encoding="UTF-8" standalone="no"?>
<Relationships xmlns="http://schemas.openxmlformats.org/package/2006/relationships">
<Relationship Id="rId1" Target="../printerSettings/printerSettings13.bin" Type="http://schemas.openxmlformats.org/officeDocument/2006/relationships/printerSettings"/>
</Relationships>

</file>

<file path=xl/worksheets/_rels/sheet14.xml.rels><?xml version="1.0" encoding="UTF-8" standalone="no"?>
<Relationships xmlns="http://schemas.openxmlformats.org/package/2006/relationships">
<Relationship Id="rId1" Target="../printerSettings/printerSettings14.bin" Type="http://schemas.openxmlformats.org/officeDocument/2006/relationships/printerSettings"/>
</Relationships>

</file>

<file path=xl/worksheets/_rels/sheet15.xml.rels><?xml version="1.0" encoding="UTF-8" standalone="no"?>
<Relationships xmlns="http://schemas.openxmlformats.org/package/2006/relationships">
<Relationship Id="rId1" Target="../printerSettings/printerSettings15.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 Id="rId3" Target="../drawings/vmlDrawing1.vml" Type="http://schemas.openxmlformats.org/officeDocument/2006/relationships/vmlDrawing"/>
<Relationship Id="rId4" Target="../activeX/activeX1.xml" Type="http://schemas.openxmlformats.org/officeDocument/2006/relationships/control"/>
<Relationship Id="rId5" Target="../media/image2.emf" Type="http://schemas.openxmlformats.org/officeDocument/2006/relationships/image"/>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s>

</file>

<file path=xl/worksheets/_rels/sheet7.xml.rels><?xml version="1.0" encoding="UTF-8" standalone="no"?>
<Relationships xmlns="http://schemas.openxmlformats.org/package/2006/relationships">
<Relationship Id="rId1" Target="../printerSettings/printerSettings7.bin" Type="http://schemas.openxmlformats.org/officeDocument/2006/relationships/printerSettings"/>
</Relationships>

</file>

<file path=xl/worksheets/_rels/sheet8.xml.rels><?xml version="1.0" encoding="UTF-8" standalone="no"?>
<Relationships xmlns="http://schemas.openxmlformats.org/package/2006/relationships">
<Relationship Id="rId1" Target="../printerSettings/printerSettings8.bin" Type="http://schemas.openxmlformats.org/officeDocument/2006/relationships/printerSettings"/>
</Relationships>

</file>

<file path=xl/worksheets/_rels/sheet9.xml.rels><?xml version="1.0" encoding="UTF-8" standalone="no"?>
<Relationships xmlns="http://schemas.openxmlformats.org/package/2006/relationships">
<Relationship Id="rId1" Target="../printerSettings/printerSettings9.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76"/>
  <sheetViews>
    <sheetView showGridLines="0" zoomScale="160" zoomScaleNormal="160" workbookViewId="0">
      <selection activeCell="A39" sqref="A39:XFD39"/>
    </sheetView>
  </sheetViews>
  <sheetFormatPr defaultRowHeight="15" x14ac:dyDescent="0.25"/>
  <cols>
    <col min="1" max="10" width="8.85546875" style="287"/>
  </cols>
  <sheetData>
    <row r="1" spans="1:10" ht="18" x14ac:dyDescent="0.25">
      <c r="A1" s="286"/>
    </row>
    <row r="2" spans="1:10" ht="78" customHeight="1" x14ac:dyDescent="0.4">
      <c r="A2" s="288"/>
      <c r="C2" s="289" t="s">
        <v>683</v>
      </c>
      <c r="D2" s="290"/>
      <c r="E2" s="290"/>
      <c r="F2" s="290"/>
      <c r="G2" s="290"/>
      <c r="H2" s="290"/>
      <c r="I2" s="290"/>
      <c r="J2" s="290"/>
    </row>
    <row r="3" spans="1:10" ht="16.149999999999999" customHeight="1" x14ac:dyDescent="0.25">
      <c r="A3" s="291"/>
      <c r="B3" s="292"/>
      <c r="C3" s="292"/>
      <c r="D3" s="292"/>
      <c r="E3" s="292"/>
      <c r="F3" s="292"/>
      <c r="G3" s="292"/>
      <c r="H3" s="292"/>
      <c r="I3" s="292"/>
      <c r="J3" s="292"/>
    </row>
    <row r="4" spans="1:10" x14ac:dyDescent="0.25">
      <c r="A4" s="288"/>
    </row>
    <row r="5" spans="1:10" x14ac:dyDescent="0.25">
      <c r="A5" s="288"/>
    </row>
    <row r="6" spans="1:10" x14ac:dyDescent="0.25">
      <c r="A6" s="288"/>
    </row>
    <row r="7" spans="1:10" x14ac:dyDescent="0.25">
      <c r="A7" s="288"/>
    </row>
    <row r="8" spans="1:10" x14ac:dyDescent="0.25">
      <c r="A8" s="288"/>
    </row>
    <row r="9" spans="1:10" x14ac:dyDescent="0.25">
      <c r="A9" s="288"/>
    </row>
    <row r="45" ht="36.75" customHeight="1" x14ac:dyDescent="0.25"/>
    <row r="76" ht="18" customHeight="1" x14ac:dyDescent="0.25"/>
  </sheetData>
  <pageMargins left="0.2" right="0.2" top="0.75" bottom="0.5" header="0.3" footer="0.3"/>
  <pageSetup orientation="portrait" r:id="rId1"/>
  <headerFooter>
    <oddHeader>&amp;C&amp;"Calibri,Bold"&amp;A</oddHeader>
    <oddFooter>&amp;Rprinted:  &amp;D&amp;T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U32"/>
  <sheetViews>
    <sheetView zoomScaleNormal="100" workbookViewId="0">
      <selection activeCell="A7" sqref="A7:XFD7"/>
    </sheetView>
  </sheetViews>
  <sheetFormatPr defaultColWidth="9.140625" defaultRowHeight="15.75" x14ac:dyDescent="0.25"/>
  <cols>
    <col min="1" max="1" width="8" style="79" customWidth="1"/>
    <col min="2" max="2" width="13.85546875" style="79" bestFit="1" customWidth="1"/>
    <col min="3" max="4" width="20.7109375" style="79" customWidth="1"/>
    <col min="5" max="5" width="19.7109375" style="79" customWidth="1"/>
    <col min="6" max="6" width="8.28515625" style="79" customWidth="1"/>
    <col min="7" max="7" width="23.28515625" style="79" bestFit="1" customWidth="1"/>
    <col min="8" max="8" width="29.5703125" style="79" customWidth="1"/>
    <col min="9" max="9" width="12.7109375" style="94" bestFit="1" customWidth="1"/>
    <col min="10" max="10" width="12" style="94" customWidth="1"/>
    <col min="11" max="12" width="15.28515625" style="94" customWidth="1"/>
    <col min="13" max="13" width="16.7109375" style="94" customWidth="1"/>
    <col min="14" max="14" width="10.42578125" style="95" customWidth="1"/>
    <col min="15" max="15" width="8" style="100" bestFit="1" customWidth="1"/>
    <col min="16" max="17" width="12.7109375" style="80" customWidth="1"/>
    <col min="18" max="18" width="13.28515625" style="80" customWidth="1"/>
    <col min="19" max="19" width="21" style="79" bestFit="1" customWidth="1"/>
    <col min="20" max="20" width="16.140625" style="79" bestFit="1" customWidth="1"/>
    <col min="21" max="21" width="22.5703125" style="79" customWidth="1"/>
    <col min="22" max="16384" width="9.140625" style="79"/>
  </cols>
  <sheetData>
    <row r="1" spans="1:21" s="81" customFormat="1" ht="21" customHeight="1" x14ac:dyDescent="0.25">
      <c r="A1" s="364" t="s">
        <v>846</v>
      </c>
      <c r="B1" s="364"/>
      <c r="C1" s="364"/>
      <c r="D1" s="364"/>
      <c r="E1" s="364"/>
      <c r="F1" s="364"/>
      <c r="G1" s="364"/>
      <c r="H1" s="364"/>
      <c r="I1" s="364"/>
      <c r="J1" s="364"/>
      <c r="K1" s="364"/>
      <c r="L1" s="364"/>
      <c r="M1" s="364"/>
      <c r="N1" s="364"/>
      <c r="O1" s="364"/>
      <c r="P1" s="364"/>
      <c r="Q1" s="364"/>
      <c r="R1" s="364"/>
      <c r="S1" s="364"/>
      <c r="T1" s="364"/>
      <c r="U1" s="364"/>
    </row>
    <row r="2" spans="1:21" s="102" customFormat="1" ht="27.6" customHeight="1" x14ac:dyDescent="0.25">
      <c r="A2" s="365" t="s">
        <v>674</v>
      </c>
      <c r="B2" s="365"/>
      <c r="C2" s="365"/>
      <c r="D2" s="365"/>
      <c r="E2" s="365"/>
      <c r="F2" s="365"/>
      <c r="G2" s="365"/>
      <c r="H2" s="365"/>
      <c r="I2" s="365"/>
      <c r="J2" s="365"/>
      <c r="K2" s="365"/>
      <c r="L2" s="365"/>
      <c r="M2" s="365"/>
      <c r="N2" s="365"/>
      <c r="O2" s="365"/>
      <c r="P2" s="365"/>
      <c r="Q2" s="365"/>
      <c r="R2" s="365"/>
      <c r="S2" s="365"/>
      <c r="T2" s="365"/>
      <c r="U2" s="365"/>
    </row>
    <row r="3" spans="1:21" s="102" customFormat="1" ht="27" customHeight="1" x14ac:dyDescent="0.25">
      <c r="A3" s="366" t="s">
        <v>717</v>
      </c>
      <c r="B3" s="366"/>
      <c r="C3" s="366"/>
      <c r="D3" s="366"/>
      <c r="E3" s="366"/>
      <c r="F3" s="366"/>
      <c r="G3" s="366"/>
      <c r="H3" s="366"/>
      <c r="I3" s="366"/>
      <c r="J3" s="366"/>
      <c r="K3" s="366"/>
      <c r="L3" s="366"/>
      <c r="M3" s="366"/>
      <c r="N3" s="366"/>
      <c r="O3" s="366"/>
      <c r="P3" s="366"/>
      <c r="Q3" s="366"/>
      <c r="R3" s="366"/>
      <c r="S3" s="366"/>
      <c r="T3" s="366"/>
      <c r="U3" s="366"/>
    </row>
    <row r="4" spans="1:21" s="102" customFormat="1" ht="18" customHeight="1" x14ac:dyDescent="0.25">
      <c r="A4" s="367" t="s">
        <v>852</v>
      </c>
      <c r="B4" s="367"/>
      <c r="C4" s="367"/>
      <c r="D4" s="367"/>
      <c r="E4" s="367"/>
      <c r="F4" s="367"/>
      <c r="G4" s="367"/>
      <c r="H4" s="367"/>
      <c r="I4" s="114"/>
      <c r="J4" s="114"/>
      <c r="K4" s="114"/>
      <c r="L4" s="114"/>
      <c r="M4" s="114"/>
      <c r="N4" s="114"/>
      <c r="O4" s="114"/>
      <c r="P4" s="114"/>
      <c r="Q4" s="114"/>
      <c r="R4" s="114"/>
      <c r="S4" s="114"/>
      <c r="T4" s="114"/>
      <c r="U4" s="114"/>
    </row>
    <row r="5" spans="1:21" s="102" customFormat="1" ht="13.9" customHeight="1" x14ac:dyDescent="0.25">
      <c r="A5" s="368" t="s">
        <v>853</v>
      </c>
      <c r="B5" s="368"/>
      <c r="C5" s="368"/>
      <c r="D5" s="368"/>
      <c r="E5" s="368"/>
      <c r="F5" s="368"/>
      <c r="G5" s="368"/>
      <c r="H5" s="368"/>
      <c r="I5" s="368"/>
      <c r="J5" s="368"/>
      <c r="K5" s="368"/>
      <c r="L5" s="368"/>
      <c r="M5" s="368"/>
      <c r="N5" s="368"/>
      <c r="O5" s="368"/>
      <c r="P5" s="368"/>
      <c r="Q5" s="368"/>
      <c r="R5" s="368"/>
      <c r="S5" s="368"/>
      <c r="T5" s="368"/>
      <c r="U5" s="368"/>
    </row>
    <row r="6" spans="1:21" s="102" customFormat="1" ht="13.5" customHeight="1" x14ac:dyDescent="0.25">
      <c r="A6" s="284"/>
      <c r="B6" s="284"/>
      <c r="C6" s="284"/>
      <c r="D6" s="284"/>
      <c r="E6" s="284"/>
      <c r="F6" s="284"/>
      <c r="G6" s="284"/>
      <c r="H6" s="284"/>
      <c r="I6" s="284"/>
      <c r="J6" s="284"/>
      <c r="K6" s="284"/>
      <c r="L6" s="284"/>
      <c r="M6" s="284"/>
      <c r="N6" s="284"/>
      <c r="O6" s="284"/>
      <c r="P6" s="284"/>
      <c r="Q6" s="284"/>
      <c r="R6" s="284"/>
      <c r="S6" s="284"/>
      <c r="T6" s="284"/>
      <c r="U6" s="284"/>
    </row>
    <row r="7" spans="1:21" s="102" customFormat="1" ht="21" customHeight="1" x14ac:dyDescent="0.25">
      <c r="A7" s="369" t="s">
        <v>854</v>
      </c>
      <c r="B7" s="369"/>
      <c r="C7" s="369"/>
      <c r="D7" s="369"/>
      <c r="E7" s="369"/>
      <c r="F7" s="369"/>
      <c r="G7" s="369"/>
      <c r="H7" s="369"/>
      <c r="I7" s="369"/>
      <c r="J7" s="369"/>
      <c r="K7" s="369"/>
      <c r="L7" s="369"/>
      <c r="M7" s="369"/>
      <c r="N7" s="369"/>
      <c r="O7" s="369"/>
      <c r="P7" s="369"/>
      <c r="Q7" s="369"/>
      <c r="R7" s="369"/>
      <c r="S7" s="369"/>
      <c r="T7" s="369"/>
      <c r="U7" s="369"/>
    </row>
    <row r="8" spans="1:21" s="102" customFormat="1" ht="21.6" customHeight="1" x14ac:dyDescent="0.25">
      <c r="A8" s="363" t="s">
        <v>675</v>
      </c>
      <c r="B8" s="363"/>
      <c r="C8" s="363"/>
      <c r="D8" s="363"/>
      <c r="E8" s="363"/>
      <c r="F8" s="363"/>
      <c r="G8" s="363"/>
      <c r="H8" s="363"/>
      <c r="I8" s="363"/>
      <c r="J8" s="363"/>
      <c r="K8" s="363"/>
      <c r="L8" s="363"/>
      <c r="M8" s="363"/>
      <c r="N8" s="363"/>
      <c r="O8" s="363"/>
      <c r="P8" s="363"/>
      <c r="Q8" s="363"/>
      <c r="R8" s="363"/>
      <c r="S8" s="363"/>
      <c r="T8" s="363"/>
      <c r="U8" s="363"/>
    </row>
    <row r="9" spans="1:21" s="111" customFormat="1" ht="90" x14ac:dyDescent="0.25">
      <c r="A9" s="103" t="s">
        <v>682</v>
      </c>
      <c r="B9" s="103" t="s">
        <v>833</v>
      </c>
      <c r="C9" s="103" t="s">
        <v>742</v>
      </c>
      <c r="D9" s="103" t="s">
        <v>743</v>
      </c>
      <c r="E9" s="103" t="s">
        <v>676</v>
      </c>
      <c r="F9" s="103" t="s">
        <v>688</v>
      </c>
      <c r="G9" s="103" t="s">
        <v>677</v>
      </c>
      <c r="H9" s="104" t="s">
        <v>678</v>
      </c>
      <c r="I9" s="105" t="s">
        <v>844</v>
      </c>
      <c r="J9" s="106" t="s">
        <v>679</v>
      </c>
      <c r="K9" s="105" t="s">
        <v>834</v>
      </c>
      <c r="L9" s="105" t="s">
        <v>837</v>
      </c>
      <c r="M9" s="106" t="s">
        <v>851</v>
      </c>
      <c r="N9" s="107" t="s">
        <v>680</v>
      </c>
      <c r="O9" s="108" t="s">
        <v>33</v>
      </c>
      <c r="P9" s="108" t="s">
        <v>749</v>
      </c>
      <c r="Q9" s="108" t="s">
        <v>750</v>
      </c>
      <c r="R9" s="108" t="s">
        <v>751</v>
      </c>
      <c r="S9" s="109" t="s">
        <v>836</v>
      </c>
      <c r="T9" s="110" t="s">
        <v>744</v>
      </c>
      <c r="U9" s="110" t="s">
        <v>745</v>
      </c>
    </row>
    <row r="10" spans="1:21" x14ac:dyDescent="0.25">
      <c r="A10" s="83">
        <v>1</v>
      </c>
      <c r="B10" s="84"/>
      <c r="C10" s="85"/>
      <c r="D10" s="85"/>
      <c r="E10" s="124"/>
      <c r="F10" s="124"/>
      <c r="G10" s="85"/>
      <c r="H10" s="85"/>
      <c r="I10" s="90"/>
      <c r="J10" s="90"/>
      <c r="K10" s="90"/>
      <c r="L10" s="90"/>
      <c r="M10" s="90"/>
      <c r="N10" s="91"/>
      <c r="O10" s="98"/>
      <c r="P10" s="86">
        <f t="shared" ref="P10:P29" si="0">N10*O10</f>
        <v>0</v>
      </c>
      <c r="Q10" s="86"/>
      <c r="R10" s="86"/>
      <c r="S10" s="85"/>
      <c r="T10" s="85"/>
      <c r="U10" s="85"/>
    </row>
    <row r="11" spans="1:21" x14ac:dyDescent="0.25">
      <c r="A11" s="83">
        <v>2</v>
      </c>
      <c r="B11" s="84"/>
      <c r="C11" s="85"/>
      <c r="D11" s="85"/>
      <c r="E11" s="85"/>
      <c r="F11" s="85"/>
      <c r="G11" s="85"/>
      <c r="H11" s="85"/>
      <c r="I11" s="90"/>
      <c r="J11" s="90"/>
      <c r="K11" s="90"/>
      <c r="L11" s="90"/>
      <c r="M11" s="90"/>
      <c r="N11" s="91"/>
      <c r="O11" s="98"/>
      <c r="P11" s="86">
        <f t="shared" si="0"/>
        <v>0</v>
      </c>
      <c r="Q11" s="86"/>
      <c r="R11" s="86"/>
      <c r="S11" s="85"/>
      <c r="T11" s="85"/>
      <c r="U11" s="85"/>
    </row>
    <row r="12" spans="1:21" x14ac:dyDescent="0.25">
      <c r="A12" s="83">
        <f t="shared" ref="A12:A29" si="1">+A11+1</f>
        <v>3</v>
      </c>
      <c r="B12" s="84"/>
      <c r="C12" s="85"/>
      <c r="D12" s="85"/>
      <c r="E12" s="85"/>
      <c r="F12" s="85"/>
      <c r="G12" s="85"/>
      <c r="H12" s="85"/>
      <c r="I12" s="90"/>
      <c r="J12" s="90"/>
      <c r="K12" s="90"/>
      <c r="L12" s="90"/>
      <c r="M12" s="90"/>
      <c r="N12" s="91"/>
      <c r="O12" s="98"/>
      <c r="P12" s="86">
        <f t="shared" si="0"/>
        <v>0</v>
      </c>
      <c r="Q12" s="86"/>
      <c r="R12" s="86"/>
      <c r="S12" s="85"/>
      <c r="T12" s="85"/>
      <c r="U12" s="85"/>
    </row>
    <row r="13" spans="1:21" x14ac:dyDescent="0.25">
      <c r="A13" s="83">
        <f t="shared" si="1"/>
        <v>4</v>
      </c>
      <c r="B13" s="84"/>
      <c r="C13" s="85"/>
      <c r="D13" s="85"/>
      <c r="E13" s="85"/>
      <c r="F13" s="85"/>
      <c r="G13" s="85"/>
      <c r="H13" s="85"/>
      <c r="I13" s="90"/>
      <c r="J13" s="90"/>
      <c r="K13" s="90"/>
      <c r="L13" s="90"/>
      <c r="M13" s="90"/>
      <c r="N13" s="91"/>
      <c r="O13" s="98"/>
      <c r="P13" s="86">
        <f t="shared" si="0"/>
        <v>0</v>
      </c>
      <c r="Q13" s="86"/>
      <c r="R13" s="86"/>
      <c r="S13" s="85"/>
      <c r="T13" s="85"/>
      <c r="U13" s="85"/>
    </row>
    <row r="14" spans="1:21" x14ac:dyDescent="0.25">
      <c r="A14" s="83">
        <f t="shared" si="1"/>
        <v>5</v>
      </c>
      <c r="B14" s="84"/>
      <c r="C14" s="85"/>
      <c r="D14" s="85"/>
      <c r="E14" s="85"/>
      <c r="F14" s="85"/>
      <c r="G14" s="85"/>
      <c r="H14" s="85"/>
      <c r="I14" s="90"/>
      <c r="J14" s="90"/>
      <c r="K14" s="90"/>
      <c r="L14" s="90"/>
      <c r="M14" s="90"/>
      <c r="N14" s="91"/>
      <c r="O14" s="98"/>
      <c r="P14" s="86">
        <f t="shared" si="0"/>
        <v>0</v>
      </c>
      <c r="Q14" s="86"/>
      <c r="R14" s="86"/>
      <c r="S14" s="85"/>
      <c r="T14" s="85"/>
      <c r="U14" s="85"/>
    </row>
    <row r="15" spans="1:21" x14ac:dyDescent="0.25">
      <c r="A15" s="83">
        <f t="shared" si="1"/>
        <v>6</v>
      </c>
      <c r="B15" s="84"/>
      <c r="C15" s="85"/>
      <c r="D15" s="85"/>
      <c r="E15" s="85"/>
      <c r="F15" s="85"/>
      <c r="G15" s="85"/>
      <c r="H15" s="85"/>
      <c r="I15" s="90"/>
      <c r="J15" s="90"/>
      <c r="K15" s="90"/>
      <c r="L15" s="90"/>
      <c r="M15" s="90"/>
      <c r="N15" s="91"/>
      <c r="O15" s="98"/>
      <c r="P15" s="86">
        <f t="shared" si="0"/>
        <v>0</v>
      </c>
      <c r="Q15" s="86"/>
      <c r="R15" s="86"/>
      <c r="S15" s="85"/>
      <c r="T15" s="85"/>
      <c r="U15" s="85"/>
    </row>
    <row r="16" spans="1:21" x14ac:dyDescent="0.25">
      <c r="A16" s="83">
        <f t="shared" si="1"/>
        <v>7</v>
      </c>
      <c r="B16" s="84"/>
      <c r="C16" s="85"/>
      <c r="D16" s="85"/>
      <c r="E16" s="85"/>
      <c r="F16" s="85"/>
      <c r="G16" s="85"/>
      <c r="H16" s="85"/>
      <c r="I16" s="90"/>
      <c r="J16" s="90"/>
      <c r="K16" s="90"/>
      <c r="L16" s="90"/>
      <c r="M16" s="90"/>
      <c r="N16" s="91"/>
      <c r="O16" s="98"/>
      <c r="P16" s="86">
        <f t="shared" si="0"/>
        <v>0</v>
      </c>
      <c r="Q16" s="86"/>
      <c r="R16" s="86"/>
      <c r="S16" s="85"/>
      <c r="T16" s="85"/>
      <c r="U16" s="85"/>
    </row>
    <row r="17" spans="1:21" x14ac:dyDescent="0.25">
      <c r="A17" s="83">
        <f t="shared" si="1"/>
        <v>8</v>
      </c>
      <c r="B17" s="84"/>
      <c r="C17" s="85"/>
      <c r="D17" s="85"/>
      <c r="E17" s="85"/>
      <c r="F17" s="85"/>
      <c r="G17" s="85"/>
      <c r="H17" s="85"/>
      <c r="I17" s="90"/>
      <c r="J17" s="90"/>
      <c r="K17" s="90"/>
      <c r="L17" s="90"/>
      <c r="M17" s="90"/>
      <c r="N17" s="91"/>
      <c r="O17" s="98"/>
      <c r="P17" s="86">
        <f t="shared" si="0"/>
        <v>0</v>
      </c>
      <c r="Q17" s="86"/>
      <c r="R17" s="86"/>
      <c r="S17" s="85"/>
      <c r="T17" s="85"/>
      <c r="U17" s="85"/>
    </row>
    <row r="18" spans="1:21" x14ac:dyDescent="0.25">
      <c r="A18" s="83">
        <f t="shared" si="1"/>
        <v>9</v>
      </c>
      <c r="B18" s="84"/>
      <c r="C18" s="85"/>
      <c r="D18" s="85"/>
      <c r="E18" s="85"/>
      <c r="F18" s="85"/>
      <c r="G18" s="85"/>
      <c r="H18" s="85"/>
      <c r="I18" s="90"/>
      <c r="J18" s="90"/>
      <c r="K18" s="90"/>
      <c r="L18" s="90"/>
      <c r="M18" s="90"/>
      <c r="N18" s="91"/>
      <c r="O18" s="98"/>
      <c r="P18" s="86">
        <f t="shared" si="0"/>
        <v>0</v>
      </c>
      <c r="Q18" s="86"/>
      <c r="R18" s="86"/>
      <c r="S18" s="85"/>
      <c r="T18" s="85"/>
      <c r="U18" s="85"/>
    </row>
    <row r="19" spans="1:21" x14ac:dyDescent="0.25">
      <c r="A19" s="83">
        <f t="shared" si="1"/>
        <v>10</v>
      </c>
      <c r="B19" s="84"/>
      <c r="C19" s="85"/>
      <c r="D19" s="85"/>
      <c r="E19" s="85"/>
      <c r="F19" s="85"/>
      <c r="G19" s="85"/>
      <c r="H19" s="85"/>
      <c r="I19" s="90"/>
      <c r="J19" s="90"/>
      <c r="K19" s="90"/>
      <c r="L19" s="90"/>
      <c r="M19" s="90"/>
      <c r="N19" s="91"/>
      <c r="O19" s="98"/>
      <c r="P19" s="86">
        <f t="shared" si="0"/>
        <v>0</v>
      </c>
      <c r="Q19" s="86"/>
      <c r="R19" s="86"/>
      <c r="S19" s="85"/>
      <c r="T19" s="85"/>
      <c r="U19" s="85"/>
    </row>
    <row r="20" spans="1:21" x14ac:dyDescent="0.25">
      <c r="A20" s="83">
        <f t="shared" si="1"/>
        <v>11</v>
      </c>
      <c r="B20" s="84"/>
      <c r="C20" s="85"/>
      <c r="D20" s="85"/>
      <c r="E20" s="85"/>
      <c r="F20" s="85"/>
      <c r="G20" s="85"/>
      <c r="H20" s="85"/>
      <c r="I20" s="90"/>
      <c r="J20" s="90"/>
      <c r="K20" s="90"/>
      <c r="L20" s="90"/>
      <c r="M20" s="90"/>
      <c r="N20" s="91"/>
      <c r="O20" s="98"/>
      <c r="P20" s="86">
        <f t="shared" si="0"/>
        <v>0</v>
      </c>
      <c r="Q20" s="86"/>
      <c r="R20" s="86"/>
      <c r="S20" s="85"/>
      <c r="T20" s="85"/>
      <c r="U20" s="85"/>
    </row>
    <row r="21" spans="1:21" x14ac:dyDescent="0.25">
      <c r="A21" s="83">
        <f t="shared" si="1"/>
        <v>12</v>
      </c>
      <c r="B21" s="84"/>
      <c r="C21" s="85"/>
      <c r="D21" s="85"/>
      <c r="E21" s="85"/>
      <c r="F21" s="85"/>
      <c r="G21" s="85"/>
      <c r="H21" s="85"/>
      <c r="I21" s="90"/>
      <c r="J21" s="90"/>
      <c r="K21" s="90"/>
      <c r="L21" s="90"/>
      <c r="M21" s="90"/>
      <c r="N21" s="91"/>
      <c r="O21" s="98"/>
      <c r="P21" s="86">
        <f t="shared" si="0"/>
        <v>0</v>
      </c>
      <c r="Q21" s="86"/>
      <c r="R21" s="86"/>
      <c r="S21" s="85"/>
      <c r="T21" s="85"/>
      <c r="U21" s="85"/>
    </row>
    <row r="22" spans="1:21" x14ac:dyDescent="0.25">
      <c r="A22" s="83">
        <f t="shared" si="1"/>
        <v>13</v>
      </c>
      <c r="B22" s="84"/>
      <c r="C22" s="85"/>
      <c r="D22" s="85"/>
      <c r="E22" s="85"/>
      <c r="F22" s="85"/>
      <c r="G22" s="85"/>
      <c r="H22" s="85"/>
      <c r="I22" s="90"/>
      <c r="J22" s="90"/>
      <c r="K22" s="90"/>
      <c r="L22" s="90"/>
      <c r="M22" s="90"/>
      <c r="N22" s="91"/>
      <c r="O22" s="98"/>
      <c r="P22" s="86">
        <f t="shared" si="0"/>
        <v>0</v>
      </c>
      <c r="Q22" s="86"/>
      <c r="R22" s="86"/>
      <c r="S22" s="85"/>
      <c r="T22" s="85"/>
      <c r="U22" s="85"/>
    </row>
    <row r="23" spans="1:21" x14ac:dyDescent="0.25">
      <c r="A23" s="83">
        <f t="shared" si="1"/>
        <v>14</v>
      </c>
      <c r="B23" s="84"/>
      <c r="C23" s="85"/>
      <c r="D23" s="85"/>
      <c r="E23" s="85"/>
      <c r="F23" s="85"/>
      <c r="G23" s="85"/>
      <c r="H23" s="85"/>
      <c r="I23" s="90"/>
      <c r="J23" s="90"/>
      <c r="K23" s="90"/>
      <c r="L23" s="90"/>
      <c r="M23" s="90"/>
      <c r="N23" s="91"/>
      <c r="O23" s="98"/>
      <c r="P23" s="86">
        <f t="shared" si="0"/>
        <v>0</v>
      </c>
      <c r="Q23" s="86"/>
      <c r="R23" s="86"/>
      <c r="S23" s="85"/>
      <c r="T23" s="85"/>
      <c r="U23" s="85"/>
    </row>
    <row r="24" spans="1:21" x14ac:dyDescent="0.25">
      <c r="A24" s="83">
        <f t="shared" si="1"/>
        <v>15</v>
      </c>
      <c r="B24" s="84"/>
      <c r="C24" s="85"/>
      <c r="D24" s="85"/>
      <c r="E24" s="85"/>
      <c r="F24" s="85"/>
      <c r="G24" s="85"/>
      <c r="H24" s="85"/>
      <c r="I24" s="90"/>
      <c r="J24" s="90"/>
      <c r="K24" s="90"/>
      <c r="L24" s="90"/>
      <c r="M24" s="90"/>
      <c r="N24" s="91"/>
      <c r="O24" s="98"/>
      <c r="P24" s="86">
        <f t="shared" si="0"/>
        <v>0</v>
      </c>
      <c r="Q24" s="86"/>
      <c r="R24" s="86"/>
      <c r="S24" s="85"/>
      <c r="T24" s="85"/>
      <c r="U24" s="85"/>
    </row>
    <row r="25" spans="1:21" x14ac:dyDescent="0.25">
      <c r="A25" s="83">
        <f t="shared" si="1"/>
        <v>16</v>
      </c>
      <c r="B25" s="84"/>
      <c r="C25" s="85"/>
      <c r="D25" s="85"/>
      <c r="E25" s="85"/>
      <c r="F25" s="85"/>
      <c r="G25" s="85"/>
      <c r="H25" s="85"/>
      <c r="I25" s="90"/>
      <c r="J25" s="90"/>
      <c r="K25" s="90"/>
      <c r="L25" s="90"/>
      <c r="M25" s="90"/>
      <c r="N25" s="91"/>
      <c r="O25" s="98"/>
      <c r="P25" s="86">
        <f t="shared" si="0"/>
        <v>0</v>
      </c>
      <c r="Q25" s="86"/>
      <c r="R25" s="86"/>
      <c r="S25" s="85"/>
      <c r="T25" s="85"/>
      <c r="U25" s="85"/>
    </row>
    <row r="26" spans="1:21" x14ac:dyDescent="0.25">
      <c r="A26" s="83">
        <f t="shared" si="1"/>
        <v>17</v>
      </c>
      <c r="B26" s="84"/>
      <c r="C26" s="85"/>
      <c r="D26" s="85"/>
      <c r="E26" s="85"/>
      <c r="F26" s="85"/>
      <c r="G26" s="85"/>
      <c r="H26" s="85"/>
      <c r="I26" s="90"/>
      <c r="J26" s="90"/>
      <c r="K26" s="90"/>
      <c r="L26" s="90"/>
      <c r="M26" s="90"/>
      <c r="N26" s="91"/>
      <c r="O26" s="98"/>
      <c r="P26" s="86">
        <f t="shared" si="0"/>
        <v>0</v>
      </c>
      <c r="Q26" s="86"/>
      <c r="R26" s="86"/>
      <c r="S26" s="85"/>
      <c r="T26" s="85"/>
      <c r="U26" s="85"/>
    </row>
    <row r="27" spans="1:21" x14ac:dyDescent="0.25">
      <c r="A27" s="83">
        <f t="shared" si="1"/>
        <v>18</v>
      </c>
      <c r="B27" s="84"/>
      <c r="C27" s="85"/>
      <c r="D27" s="85"/>
      <c r="E27" s="85"/>
      <c r="F27" s="85"/>
      <c r="G27" s="85"/>
      <c r="H27" s="85"/>
      <c r="I27" s="90"/>
      <c r="J27" s="90"/>
      <c r="K27" s="90"/>
      <c r="L27" s="90"/>
      <c r="M27" s="90"/>
      <c r="N27" s="91"/>
      <c r="O27" s="98"/>
      <c r="P27" s="86">
        <f t="shared" si="0"/>
        <v>0</v>
      </c>
      <c r="Q27" s="86"/>
      <c r="R27" s="86"/>
      <c r="S27" s="85"/>
      <c r="T27" s="85"/>
      <c r="U27" s="85"/>
    </row>
    <row r="28" spans="1:21" x14ac:dyDescent="0.25">
      <c r="A28" s="83">
        <f t="shared" si="1"/>
        <v>19</v>
      </c>
      <c r="B28" s="84"/>
      <c r="C28" s="85"/>
      <c r="D28" s="85"/>
      <c r="E28" s="85"/>
      <c r="F28" s="85"/>
      <c r="G28" s="85"/>
      <c r="H28" s="85"/>
      <c r="I28" s="90"/>
      <c r="J28" s="90"/>
      <c r="K28" s="90"/>
      <c r="L28" s="90"/>
      <c r="M28" s="90"/>
      <c r="N28" s="91"/>
      <c r="O28" s="98"/>
      <c r="P28" s="86">
        <f t="shared" si="0"/>
        <v>0</v>
      </c>
      <c r="Q28" s="86"/>
      <c r="R28" s="86"/>
      <c r="S28" s="85"/>
      <c r="T28" s="85"/>
      <c r="U28" s="85"/>
    </row>
    <row r="29" spans="1:21" x14ac:dyDescent="0.25">
      <c r="A29" s="83">
        <f t="shared" si="1"/>
        <v>20</v>
      </c>
      <c r="B29" s="84"/>
      <c r="C29" s="85"/>
      <c r="D29" s="85"/>
      <c r="E29" s="85"/>
      <c r="F29" s="85"/>
      <c r="G29" s="85"/>
      <c r="H29" s="85"/>
      <c r="I29" s="90"/>
      <c r="J29" s="90"/>
      <c r="K29" s="90"/>
      <c r="L29" s="90"/>
      <c r="M29" s="90"/>
      <c r="N29" s="91"/>
      <c r="O29" s="98"/>
      <c r="P29" s="86">
        <f t="shared" si="0"/>
        <v>0</v>
      </c>
      <c r="Q29" s="86"/>
      <c r="R29" s="86"/>
      <c r="S29" s="85"/>
      <c r="T29" s="85"/>
      <c r="U29" s="85"/>
    </row>
    <row r="30" spans="1:21" ht="16.5" thickBot="1" x14ac:dyDescent="0.3">
      <c r="A30" s="87" t="s">
        <v>681</v>
      </c>
      <c r="B30" s="87"/>
      <c r="C30" s="88"/>
      <c r="D30" s="88"/>
      <c r="E30" s="88"/>
      <c r="F30" s="88"/>
      <c r="G30" s="88"/>
      <c r="H30" s="88"/>
      <c r="I30" s="92"/>
      <c r="J30" s="92"/>
      <c r="K30" s="92"/>
      <c r="L30" s="92"/>
      <c r="M30" s="92"/>
      <c r="N30" s="93"/>
      <c r="O30" s="99"/>
      <c r="P30" s="89">
        <f>SUM(P10:P29)</f>
        <v>0</v>
      </c>
      <c r="Q30" s="89">
        <f>SUM(Q10:Q29)</f>
        <v>0</v>
      </c>
      <c r="R30" s="89">
        <f>SUM(R10:R29)</f>
        <v>0</v>
      </c>
      <c r="S30" s="85"/>
      <c r="T30" s="89">
        <f>SUM(T10:T29)</f>
        <v>0</v>
      </c>
      <c r="U30" s="85"/>
    </row>
    <row r="31" spans="1:21" ht="18" customHeight="1" thickTop="1" x14ac:dyDescent="0.25"/>
    <row r="32" spans="1:21" s="81" customFormat="1" x14ac:dyDescent="0.25">
      <c r="I32" s="96"/>
      <c r="J32" s="96"/>
      <c r="K32" s="96"/>
      <c r="L32" s="96"/>
      <c r="M32" s="96"/>
      <c r="N32" s="97"/>
      <c r="O32" s="101"/>
      <c r="P32" s="82"/>
      <c r="Q32" s="82"/>
      <c r="R32" s="82"/>
    </row>
  </sheetData>
  <mergeCells count="7">
    <mergeCell ref="A8:U8"/>
    <mergeCell ref="A1:U1"/>
    <mergeCell ref="A2:U2"/>
    <mergeCell ref="A3:U3"/>
    <mergeCell ref="A4:H4"/>
    <mergeCell ref="A5:U5"/>
    <mergeCell ref="A7:U7"/>
  </mergeCells>
  <dataValidations count="3">
    <dataValidation type="list" allowBlank="1" showInputMessage="1" showErrorMessage="1" sqref="S10:S29">
      <formula1>"Academic Excellence, Community Engagement, Enrollment, Increased Revenue, Safety"</formula1>
    </dataValidation>
    <dataValidation type="list" allowBlank="1" showInputMessage="1" showErrorMessage="1" sqref="K10:L29">
      <formula1>"Low, Medium, High"</formula1>
    </dataValidation>
    <dataValidation type="list" allowBlank="1" showInputMessage="1" showErrorMessage="1" sqref="I10:I29">
      <formula1>"Replace, Unmet Need"</formula1>
    </dataValidation>
  </dataValidations>
  <hyperlinks>
    <hyperlink ref="A5:U5" r:id="rId1" display="&gt; Instructor Workstations, projectors, projector screens, Clickshares, televisions, audio systems and other audio visual related equipment please submit this form “https://form.jotform.com/73025596788976 ”   and you may contact Chad Valk in the Media Cent"/>
    <hyperlink ref="A4:H4" r:id="rId2" display="&gt; Computers and mobile devices please submit this form:  Service Offering: Classroom/Lab Request for Funding – Hardware and you may contact Amy Kullgren in IT.   "/>
    <hyperlink ref="L5" r:id="rId3" display="&gt; Instructor Workstations, projectors, projector screens, Clickshares, televisions, audio systems and other audio visual related equipment please submit this form “https://form.jotform.com/73025596788976 ”   and you may contact Chad Valk in the Media Cent"/>
    <hyperlink ref="A7:U7" r:id="rId4" display="&gt; If the Capital Equipment request is tied to a Revovation, please ensure you include a Capital Projects and Space Planning Request form that can be found here “http://www.ccsu.edu/facilitiesmanagement/forms”  . You may contact Facilities with any q"/>
  </hyperlinks>
  <pageMargins left="0" right="0" top="0.5" bottom="0.5" header="0.3" footer="0.3"/>
  <pageSetup paperSize="17" scale="63" fitToHeight="0" orientation="landscape" r:id="rId5"/>
  <headerFooter>
    <oddFooter>&amp;Rprinted:  &amp;D&amp;T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2"/>
  <sheetViews>
    <sheetView workbookViewId="0">
      <selection activeCell="L21" sqref="L21"/>
    </sheetView>
  </sheetViews>
  <sheetFormatPr defaultColWidth="9.140625" defaultRowHeight="15.75" x14ac:dyDescent="0.25"/>
  <cols>
    <col min="1" max="1" width="8" style="79" customWidth="1"/>
    <col min="2" max="2" width="14.28515625" style="79" customWidth="1"/>
    <col min="3" max="4" width="20.7109375" style="79" customWidth="1"/>
    <col min="5" max="5" width="19.7109375" style="79" customWidth="1"/>
    <col min="6" max="6" width="8.28515625" style="79" customWidth="1"/>
    <col min="7" max="7" width="23.28515625" style="79" bestFit="1" customWidth="1"/>
    <col min="8" max="8" width="27.85546875" style="79" customWidth="1"/>
    <col min="9" max="9" width="12.7109375" style="94" bestFit="1" customWidth="1"/>
    <col min="10" max="10" width="12" style="94" customWidth="1"/>
    <col min="11" max="12" width="15.28515625" style="94" customWidth="1"/>
    <col min="13" max="13" width="16.7109375" style="94" customWidth="1"/>
    <col min="14" max="14" width="10.42578125" style="95" customWidth="1"/>
    <col min="15" max="15" width="8" style="100" bestFit="1" customWidth="1"/>
    <col min="16" max="17" width="12.7109375" style="80" customWidth="1"/>
    <col min="18" max="18" width="11.85546875" style="80" customWidth="1"/>
    <col min="19" max="19" width="21" style="79" bestFit="1" customWidth="1"/>
    <col min="20" max="20" width="21" style="79" customWidth="1"/>
    <col min="21" max="21" width="31.140625" style="79" customWidth="1"/>
    <col min="22" max="16384" width="9.140625" style="79"/>
  </cols>
  <sheetData>
    <row r="1" spans="1:21" s="81" customFormat="1" ht="21" customHeight="1" x14ac:dyDescent="0.25">
      <c r="A1" s="364" t="s">
        <v>847</v>
      </c>
      <c r="B1" s="364"/>
      <c r="C1" s="364"/>
      <c r="D1" s="364"/>
      <c r="E1" s="364"/>
      <c r="F1" s="364"/>
      <c r="G1" s="364"/>
      <c r="H1" s="364"/>
      <c r="I1" s="364"/>
      <c r="J1" s="364"/>
      <c r="K1" s="364"/>
      <c r="L1" s="364"/>
      <c r="M1" s="364"/>
      <c r="N1" s="364"/>
      <c r="O1" s="364"/>
      <c r="P1" s="364"/>
      <c r="Q1" s="364"/>
      <c r="R1" s="364"/>
      <c r="S1" s="364"/>
      <c r="T1" s="364"/>
      <c r="U1" s="364"/>
    </row>
    <row r="2" spans="1:21" s="102" customFormat="1" ht="9.75" customHeight="1" x14ac:dyDescent="0.25">
      <c r="A2" s="365"/>
      <c r="B2" s="365"/>
      <c r="C2" s="365"/>
      <c r="D2" s="365"/>
      <c r="E2" s="365"/>
      <c r="F2" s="365"/>
      <c r="G2" s="365"/>
      <c r="H2" s="365"/>
      <c r="I2" s="365"/>
      <c r="J2" s="365"/>
      <c r="K2" s="365"/>
      <c r="L2" s="365"/>
      <c r="M2" s="365"/>
      <c r="N2" s="365"/>
      <c r="O2" s="365"/>
      <c r="P2" s="365"/>
      <c r="Q2" s="365"/>
      <c r="R2" s="365"/>
      <c r="S2" s="365"/>
      <c r="T2" s="365"/>
      <c r="U2" s="365"/>
    </row>
    <row r="3" spans="1:21" s="102" customFormat="1" ht="27" customHeight="1" x14ac:dyDescent="0.25">
      <c r="A3" s="366" t="s">
        <v>717</v>
      </c>
      <c r="B3" s="366"/>
      <c r="C3" s="366"/>
      <c r="D3" s="366"/>
      <c r="E3" s="366"/>
      <c r="F3" s="366"/>
      <c r="G3" s="366"/>
      <c r="H3" s="366"/>
      <c r="I3" s="366"/>
      <c r="J3" s="366"/>
      <c r="K3" s="366"/>
      <c r="L3" s="366"/>
      <c r="M3" s="366"/>
      <c r="N3" s="366"/>
      <c r="O3" s="366"/>
      <c r="P3" s="366"/>
      <c r="Q3" s="366"/>
      <c r="R3" s="366"/>
      <c r="S3" s="366"/>
      <c r="T3" s="366"/>
      <c r="U3" s="366"/>
    </row>
    <row r="4" spans="1:21" s="102" customFormat="1" ht="18" customHeight="1" x14ac:dyDescent="0.25">
      <c r="A4" s="367" t="s">
        <v>855</v>
      </c>
      <c r="B4" s="367"/>
      <c r="C4" s="367"/>
      <c r="D4" s="367"/>
      <c r="E4" s="367"/>
      <c r="F4" s="367"/>
      <c r="G4" s="367"/>
      <c r="H4" s="367"/>
      <c r="I4" s="114"/>
      <c r="J4" s="114"/>
      <c r="K4" s="114"/>
      <c r="L4" s="114"/>
      <c r="M4" s="114"/>
      <c r="N4" s="114"/>
      <c r="O4" s="114"/>
      <c r="P4" s="114"/>
      <c r="Q4" s="114"/>
      <c r="R4" s="114"/>
      <c r="S4" s="114"/>
      <c r="T4" s="114"/>
      <c r="U4" s="114"/>
    </row>
    <row r="5" spans="1:21" s="102" customFormat="1" ht="13.9" customHeight="1" x14ac:dyDescent="0.25">
      <c r="A5" s="368" t="s">
        <v>853</v>
      </c>
      <c r="B5" s="368"/>
      <c r="C5" s="368"/>
      <c r="D5" s="368"/>
      <c r="E5" s="368"/>
      <c r="F5" s="368"/>
      <c r="G5" s="368"/>
      <c r="H5" s="368"/>
      <c r="I5" s="368"/>
      <c r="J5" s="368"/>
      <c r="K5" s="368"/>
      <c r="L5" s="368"/>
      <c r="M5" s="368"/>
      <c r="N5" s="368"/>
      <c r="O5" s="368"/>
      <c r="P5" s="368"/>
      <c r="Q5" s="368"/>
      <c r="R5" s="368"/>
      <c r="S5" s="368"/>
      <c r="T5" s="368"/>
      <c r="U5" s="368"/>
    </row>
    <row r="6" spans="1:21" s="102" customFormat="1" ht="13.5" customHeight="1" x14ac:dyDescent="0.25">
      <c r="A6" s="284"/>
      <c r="B6" s="284"/>
      <c r="C6" s="284"/>
      <c r="D6" s="284"/>
      <c r="E6" s="284"/>
      <c r="F6" s="284"/>
      <c r="G6" s="284"/>
      <c r="H6" s="284"/>
      <c r="I6" s="284"/>
      <c r="J6" s="284"/>
      <c r="K6" s="284"/>
      <c r="L6" s="284"/>
      <c r="M6" s="284"/>
      <c r="N6" s="284"/>
      <c r="O6" s="284"/>
      <c r="P6" s="284"/>
      <c r="Q6" s="284"/>
      <c r="R6" s="284"/>
      <c r="S6" s="284"/>
      <c r="T6" s="284"/>
      <c r="U6" s="284"/>
    </row>
    <row r="7" spans="1:21" s="102" customFormat="1" ht="21" customHeight="1" x14ac:dyDescent="0.25">
      <c r="A7" s="369" t="s">
        <v>854</v>
      </c>
      <c r="B7" s="369"/>
      <c r="C7" s="369"/>
      <c r="D7" s="369"/>
      <c r="E7" s="369"/>
      <c r="F7" s="369"/>
      <c r="G7" s="369"/>
      <c r="H7" s="369"/>
      <c r="I7" s="369"/>
      <c r="J7" s="369"/>
      <c r="K7" s="369"/>
      <c r="L7" s="369"/>
      <c r="M7" s="369"/>
      <c r="N7" s="369"/>
      <c r="O7" s="369"/>
      <c r="P7" s="369"/>
      <c r="Q7" s="369"/>
      <c r="R7" s="369"/>
      <c r="S7" s="369"/>
      <c r="T7" s="369"/>
      <c r="U7" s="369"/>
    </row>
    <row r="8" spans="1:21" s="102" customFormat="1" ht="21.6" customHeight="1" x14ac:dyDescent="0.25">
      <c r="A8" s="363" t="s">
        <v>675</v>
      </c>
      <c r="B8" s="363"/>
      <c r="C8" s="363"/>
      <c r="D8" s="363"/>
      <c r="E8" s="363"/>
      <c r="F8" s="363"/>
      <c r="G8" s="363"/>
      <c r="H8" s="363"/>
      <c r="I8" s="363"/>
      <c r="J8" s="363"/>
      <c r="K8" s="363"/>
      <c r="L8" s="363"/>
      <c r="M8" s="363"/>
      <c r="N8" s="363"/>
      <c r="O8" s="363"/>
      <c r="P8" s="363"/>
      <c r="Q8" s="363"/>
      <c r="R8" s="363"/>
      <c r="S8" s="363"/>
      <c r="T8" s="363"/>
      <c r="U8" s="363"/>
    </row>
    <row r="9" spans="1:21" s="111" customFormat="1" ht="77.25" x14ac:dyDescent="0.25">
      <c r="A9" s="103" t="s">
        <v>682</v>
      </c>
      <c r="B9" s="103" t="s">
        <v>741</v>
      </c>
      <c r="C9" s="103" t="s">
        <v>742</v>
      </c>
      <c r="D9" s="103" t="s">
        <v>743</v>
      </c>
      <c r="E9" s="103" t="s">
        <v>676</v>
      </c>
      <c r="F9" s="103" t="s">
        <v>688</v>
      </c>
      <c r="G9" s="103" t="s">
        <v>677</v>
      </c>
      <c r="H9" s="104" t="s">
        <v>678</v>
      </c>
      <c r="I9" s="105" t="s">
        <v>844</v>
      </c>
      <c r="J9" s="106" t="s">
        <v>679</v>
      </c>
      <c r="K9" s="105" t="s">
        <v>834</v>
      </c>
      <c r="L9" s="105" t="s">
        <v>835</v>
      </c>
      <c r="M9" s="106" t="s">
        <v>851</v>
      </c>
      <c r="N9" s="107" t="s">
        <v>680</v>
      </c>
      <c r="O9" s="112" t="s">
        <v>33</v>
      </c>
      <c r="P9" s="108" t="s">
        <v>749</v>
      </c>
      <c r="Q9" s="108" t="s">
        <v>750</v>
      </c>
      <c r="R9" s="108" t="s">
        <v>751</v>
      </c>
      <c r="S9" s="109" t="s">
        <v>836</v>
      </c>
      <c r="T9" s="110" t="s">
        <v>744</v>
      </c>
      <c r="U9" s="110" t="s">
        <v>745</v>
      </c>
    </row>
    <row r="10" spans="1:21" x14ac:dyDescent="0.25">
      <c r="A10" s="83">
        <v>1</v>
      </c>
      <c r="B10" s="84"/>
      <c r="C10" s="85"/>
      <c r="D10" s="85"/>
      <c r="E10" s="85"/>
      <c r="F10" s="85"/>
      <c r="G10" s="85"/>
      <c r="H10" s="85"/>
      <c r="I10" s="90"/>
      <c r="J10" s="90"/>
      <c r="K10" s="90"/>
      <c r="L10" s="90"/>
      <c r="M10" s="90"/>
      <c r="N10" s="91"/>
      <c r="O10" s="98"/>
      <c r="P10" s="86">
        <f t="shared" ref="P10:P29" si="0">N10*O10</f>
        <v>0</v>
      </c>
      <c r="Q10" s="86"/>
      <c r="R10" s="86"/>
      <c r="S10" s="85"/>
      <c r="T10" s="113"/>
      <c r="U10" s="85"/>
    </row>
    <row r="11" spans="1:21" x14ac:dyDescent="0.25">
      <c r="A11" s="83">
        <v>2</v>
      </c>
      <c r="B11" s="84"/>
      <c r="C11" s="85"/>
      <c r="D11" s="85"/>
      <c r="E11" s="85"/>
      <c r="F11" s="85"/>
      <c r="G11" s="85"/>
      <c r="H11" s="85"/>
      <c r="I11" s="90"/>
      <c r="J11" s="90"/>
      <c r="K11" s="90"/>
      <c r="L11" s="90"/>
      <c r="M11" s="90"/>
      <c r="N11" s="91"/>
      <c r="O11" s="98"/>
      <c r="P11" s="86">
        <f t="shared" si="0"/>
        <v>0</v>
      </c>
      <c r="Q11" s="86"/>
      <c r="R11" s="86"/>
      <c r="S11" s="85"/>
      <c r="T11" s="113"/>
      <c r="U11" s="85"/>
    </row>
    <row r="12" spans="1:21" x14ac:dyDescent="0.25">
      <c r="A12" s="83">
        <f t="shared" ref="A12:A29" si="1">+A11+1</f>
        <v>3</v>
      </c>
      <c r="B12" s="84"/>
      <c r="C12" s="85"/>
      <c r="D12" s="85"/>
      <c r="E12" s="85"/>
      <c r="F12" s="85"/>
      <c r="G12" s="85"/>
      <c r="H12" s="85"/>
      <c r="I12" s="90"/>
      <c r="J12" s="90"/>
      <c r="K12" s="90"/>
      <c r="L12" s="90"/>
      <c r="M12" s="90"/>
      <c r="N12" s="91"/>
      <c r="O12" s="98"/>
      <c r="P12" s="86">
        <f t="shared" si="0"/>
        <v>0</v>
      </c>
      <c r="Q12" s="86"/>
      <c r="R12" s="86"/>
      <c r="S12" s="85"/>
      <c r="T12" s="113"/>
      <c r="U12" s="85"/>
    </row>
    <row r="13" spans="1:21" x14ac:dyDescent="0.25">
      <c r="A13" s="83">
        <f t="shared" si="1"/>
        <v>4</v>
      </c>
      <c r="B13" s="84"/>
      <c r="C13" s="85"/>
      <c r="D13" s="85"/>
      <c r="E13" s="85"/>
      <c r="F13" s="85"/>
      <c r="G13" s="85"/>
      <c r="H13" s="85"/>
      <c r="I13" s="90"/>
      <c r="J13" s="90"/>
      <c r="K13" s="90"/>
      <c r="L13" s="90"/>
      <c r="M13" s="90"/>
      <c r="N13" s="91"/>
      <c r="O13" s="98"/>
      <c r="P13" s="86">
        <f t="shared" si="0"/>
        <v>0</v>
      </c>
      <c r="Q13" s="86"/>
      <c r="R13" s="86"/>
      <c r="S13" s="85"/>
      <c r="T13" s="113"/>
      <c r="U13" s="85"/>
    </row>
    <row r="14" spans="1:21" x14ac:dyDescent="0.25">
      <c r="A14" s="83">
        <f t="shared" si="1"/>
        <v>5</v>
      </c>
      <c r="B14" s="84"/>
      <c r="C14" s="85"/>
      <c r="D14" s="85"/>
      <c r="E14" s="85"/>
      <c r="F14" s="85"/>
      <c r="G14" s="85"/>
      <c r="H14" s="85"/>
      <c r="I14" s="90"/>
      <c r="J14" s="90"/>
      <c r="K14" s="90"/>
      <c r="L14" s="90"/>
      <c r="M14" s="90"/>
      <c r="N14" s="91"/>
      <c r="O14" s="98"/>
      <c r="P14" s="86">
        <f t="shared" si="0"/>
        <v>0</v>
      </c>
      <c r="Q14" s="86"/>
      <c r="R14" s="86"/>
      <c r="S14" s="85"/>
      <c r="T14" s="113"/>
      <c r="U14" s="85"/>
    </row>
    <row r="15" spans="1:21" x14ac:dyDescent="0.25">
      <c r="A15" s="83">
        <f t="shared" si="1"/>
        <v>6</v>
      </c>
      <c r="B15" s="84"/>
      <c r="C15" s="85"/>
      <c r="D15" s="85"/>
      <c r="E15" s="85"/>
      <c r="F15" s="85"/>
      <c r="G15" s="85"/>
      <c r="H15" s="85"/>
      <c r="I15" s="90"/>
      <c r="J15" s="90"/>
      <c r="K15" s="90"/>
      <c r="L15" s="90"/>
      <c r="M15" s="90"/>
      <c r="N15" s="91"/>
      <c r="O15" s="98"/>
      <c r="P15" s="86">
        <f t="shared" si="0"/>
        <v>0</v>
      </c>
      <c r="Q15" s="86"/>
      <c r="R15" s="86"/>
      <c r="S15" s="85"/>
      <c r="T15" s="113"/>
      <c r="U15" s="85"/>
    </row>
    <row r="16" spans="1:21" x14ac:dyDescent="0.25">
      <c r="A16" s="83">
        <f t="shared" si="1"/>
        <v>7</v>
      </c>
      <c r="B16" s="84"/>
      <c r="C16" s="85"/>
      <c r="D16" s="85"/>
      <c r="E16" s="85"/>
      <c r="F16" s="85"/>
      <c r="G16" s="85"/>
      <c r="H16" s="85"/>
      <c r="I16" s="90"/>
      <c r="J16" s="90"/>
      <c r="K16" s="90"/>
      <c r="L16" s="90"/>
      <c r="M16" s="90"/>
      <c r="N16" s="91"/>
      <c r="O16" s="98"/>
      <c r="P16" s="86">
        <f t="shared" si="0"/>
        <v>0</v>
      </c>
      <c r="Q16" s="86"/>
      <c r="R16" s="86"/>
      <c r="S16" s="85"/>
      <c r="T16" s="113"/>
      <c r="U16" s="85"/>
    </row>
    <row r="17" spans="1:21" x14ac:dyDescent="0.25">
      <c r="A17" s="83">
        <f t="shared" si="1"/>
        <v>8</v>
      </c>
      <c r="B17" s="84"/>
      <c r="C17" s="85"/>
      <c r="D17" s="85"/>
      <c r="E17" s="85"/>
      <c r="F17" s="85"/>
      <c r="G17" s="85"/>
      <c r="H17" s="85"/>
      <c r="I17" s="90"/>
      <c r="J17" s="90"/>
      <c r="K17" s="90"/>
      <c r="L17" s="90"/>
      <c r="M17" s="90"/>
      <c r="N17" s="91"/>
      <c r="O17" s="98"/>
      <c r="P17" s="86">
        <f t="shared" si="0"/>
        <v>0</v>
      </c>
      <c r="Q17" s="86"/>
      <c r="R17" s="86"/>
      <c r="S17" s="85"/>
      <c r="T17" s="113"/>
      <c r="U17" s="85"/>
    </row>
    <row r="18" spans="1:21" x14ac:dyDescent="0.25">
      <c r="A18" s="83">
        <f t="shared" si="1"/>
        <v>9</v>
      </c>
      <c r="B18" s="84"/>
      <c r="C18" s="85"/>
      <c r="D18" s="85"/>
      <c r="E18" s="85"/>
      <c r="F18" s="85"/>
      <c r="G18" s="85"/>
      <c r="H18" s="85"/>
      <c r="I18" s="90"/>
      <c r="J18" s="90"/>
      <c r="K18" s="90"/>
      <c r="L18" s="90"/>
      <c r="M18" s="90"/>
      <c r="N18" s="91"/>
      <c r="O18" s="98"/>
      <c r="P18" s="86">
        <f t="shared" si="0"/>
        <v>0</v>
      </c>
      <c r="Q18" s="86"/>
      <c r="R18" s="86"/>
      <c r="S18" s="85"/>
      <c r="T18" s="113"/>
      <c r="U18" s="85"/>
    </row>
    <row r="19" spans="1:21" x14ac:dyDescent="0.25">
      <c r="A19" s="83">
        <f t="shared" si="1"/>
        <v>10</v>
      </c>
      <c r="B19" s="84"/>
      <c r="C19" s="85"/>
      <c r="D19" s="85"/>
      <c r="E19" s="85"/>
      <c r="F19" s="85"/>
      <c r="G19" s="85"/>
      <c r="H19" s="85"/>
      <c r="I19" s="90"/>
      <c r="J19" s="90"/>
      <c r="K19" s="90"/>
      <c r="L19" s="90"/>
      <c r="M19" s="90"/>
      <c r="N19" s="91"/>
      <c r="O19" s="98"/>
      <c r="P19" s="86">
        <f t="shared" si="0"/>
        <v>0</v>
      </c>
      <c r="Q19" s="86"/>
      <c r="R19" s="86"/>
      <c r="S19" s="85"/>
      <c r="T19" s="113"/>
      <c r="U19" s="85"/>
    </row>
    <row r="20" spans="1:21" x14ac:dyDescent="0.25">
      <c r="A20" s="83">
        <f t="shared" si="1"/>
        <v>11</v>
      </c>
      <c r="B20" s="84"/>
      <c r="C20" s="85"/>
      <c r="D20" s="85"/>
      <c r="E20" s="85"/>
      <c r="F20" s="85"/>
      <c r="G20" s="85"/>
      <c r="H20" s="85"/>
      <c r="I20" s="90"/>
      <c r="J20" s="90"/>
      <c r="K20" s="90"/>
      <c r="L20" s="90"/>
      <c r="M20" s="90"/>
      <c r="N20" s="91"/>
      <c r="O20" s="98"/>
      <c r="P20" s="86">
        <f t="shared" si="0"/>
        <v>0</v>
      </c>
      <c r="Q20" s="86"/>
      <c r="R20" s="86"/>
      <c r="S20" s="85"/>
      <c r="T20" s="113"/>
      <c r="U20" s="85"/>
    </row>
    <row r="21" spans="1:21" x14ac:dyDescent="0.25">
      <c r="A21" s="83">
        <f t="shared" si="1"/>
        <v>12</v>
      </c>
      <c r="B21" s="84"/>
      <c r="C21" s="85"/>
      <c r="D21" s="85"/>
      <c r="E21" s="85"/>
      <c r="F21" s="85"/>
      <c r="G21" s="85"/>
      <c r="H21" s="85"/>
      <c r="I21" s="90"/>
      <c r="J21" s="90"/>
      <c r="K21" s="90"/>
      <c r="L21" s="90"/>
      <c r="M21" s="90"/>
      <c r="N21" s="91"/>
      <c r="O21" s="98"/>
      <c r="P21" s="86">
        <f t="shared" si="0"/>
        <v>0</v>
      </c>
      <c r="Q21" s="86"/>
      <c r="R21" s="86"/>
      <c r="S21" s="85"/>
      <c r="T21" s="113"/>
      <c r="U21" s="85"/>
    </row>
    <row r="22" spans="1:21" x14ac:dyDescent="0.25">
      <c r="A22" s="83">
        <f t="shared" si="1"/>
        <v>13</v>
      </c>
      <c r="B22" s="84"/>
      <c r="C22" s="85"/>
      <c r="D22" s="85"/>
      <c r="E22" s="85"/>
      <c r="F22" s="85"/>
      <c r="G22" s="85"/>
      <c r="H22" s="85"/>
      <c r="I22" s="90"/>
      <c r="J22" s="90"/>
      <c r="K22" s="90"/>
      <c r="L22" s="90"/>
      <c r="M22" s="90"/>
      <c r="N22" s="91"/>
      <c r="O22" s="98"/>
      <c r="P22" s="86">
        <f t="shared" si="0"/>
        <v>0</v>
      </c>
      <c r="Q22" s="86"/>
      <c r="R22" s="86"/>
      <c r="S22" s="85"/>
      <c r="T22" s="113"/>
      <c r="U22" s="85"/>
    </row>
    <row r="23" spans="1:21" x14ac:dyDescent="0.25">
      <c r="A23" s="83">
        <f t="shared" si="1"/>
        <v>14</v>
      </c>
      <c r="B23" s="84"/>
      <c r="C23" s="85"/>
      <c r="D23" s="85"/>
      <c r="E23" s="85"/>
      <c r="F23" s="85"/>
      <c r="G23" s="85"/>
      <c r="H23" s="85"/>
      <c r="I23" s="90"/>
      <c r="J23" s="90"/>
      <c r="K23" s="90"/>
      <c r="L23" s="90"/>
      <c r="M23" s="90"/>
      <c r="N23" s="91"/>
      <c r="O23" s="98"/>
      <c r="P23" s="86">
        <f t="shared" si="0"/>
        <v>0</v>
      </c>
      <c r="Q23" s="86"/>
      <c r="R23" s="86"/>
      <c r="S23" s="85"/>
      <c r="T23" s="113"/>
      <c r="U23" s="85"/>
    </row>
    <row r="24" spans="1:21" x14ac:dyDescent="0.25">
      <c r="A24" s="83">
        <f t="shared" si="1"/>
        <v>15</v>
      </c>
      <c r="B24" s="84"/>
      <c r="C24" s="85"/>
      <c r="D24" s="85"/>
      <c r="E24" s="85"/>
      <c r="F24" s="85"/>
      <c r="G24" s="85"/>
      <c r="H24" s="85"/>
      <c r="I24" s="90"/>
      <c r="J24" s="90"/>
      <c r="K24" s="90"/>
      <c r="L24" s="90"/>
      <c r="M24" s="90"/>
      <c r="N24" s="91"/>
      <c r="O24" s="98"/>
      <c r="P24" s="86">
        <f t="shared" si="0"/>
        <v>0</v>
      </c>
      <c r="Q24" s="86"/>
      <c r="R24" s="86"/>
      <c r="S24" s="85"/>
      <c r="T24" s="113"/>
      <c r="U24" s="85"/>
    </row>
    <row r="25" spans="1:21" x14ac:dyDescent="0.25">
      <c r="A25" s="83">
        <f t="shared" si="1"/>
        <v>16</v>
      </c>
      <c r="B25" s="84"/>
      <c r="C25" s="85"/>
      <c r="D25" s="85"/>
      <c r="E25" s="85"/>
      <c r="F25" s="85"/>
      <c r="G25" s="85"/>
      <c r="H25" s="85"/>
      <c r="I25" s="90"/>
      <c r="J25" s="90"/>
      <c r="K25" s="90"/>
      <c r="L25" s="90"/>
      <c r="M25" s="90"/>
      <c r="N25" s="91"/>
      <c r="O25" s="98"/>
      <c r="P25" s="86">
        <f t="shared" si="0"/>
        <v>0</v>
      </c>
      <c r="Q25" s="86"/>
      <c r="R25" s="86"/>
      <c r="S25" s="85"/>
      <c r="T25" s="113"/>
      <c r="U25" s="85"/>
    </row>
    <row r="26" spans="1:21" x14ac:dyDescent="0.25">
      <c r="A26" s="83">
        <f t="shared" si="1"/>
        <v>17</v>
      </c>
      <c r="B26" s="84"/>
      <c r="C26" s="85"/>
      <c r="D26" s="85"/>
      <c r="E26" s="85"/>
      <c r="F26" s="85"/>
      <c r="G26" s="85"/>
      <c r="H26" s="85"/>
      <c r="I26" s="90"/>
      <c r="J26" s="90"/>
      <c r="K26" s="90"/>
      <c r="L26" s="90"/>
      <c r="M26" s="90"/>
      <c r="N26" s="91"/>
      <c r="O26" s="98"/>
      <c r="P26" s="86">
        <f t="shared" si="0"/>
        <v>0</v>
      </c>
      <c r="Q26" s="86"/>
      <c r="R26" s="86"/>
      <c r="S26" s="85"/>
      <c r="T26" s="113"/>
      <c r="U26" s="85"/>
    </row>
    <row r="27" spans="1:21" x14ac:dyDescent="0.25">
      <c r="A27" s="83">
        <f t="shared" si="1"/>
        <v>18</v>
      </c>
      <c r="B27" s="84"/>
      <c r="C27" s="85"/>
      <c r="D27" s="85"/>
      <c r="E27" s="85"/>
      <c r="F27" s="85"/>
      <c r="G27" s="85"/>
      <c r="H27" s="85"/>
      <c r="I27" s="90"/>
      <c r="J27" s="90"/>
      <c r="K27" s="90"/>
      <c r="L27" s="90"/>
      <c r="M27" s="90"/>
      <c r="N27" s="91"/>
      <c r="O27" s="98"/>
      <c r="P27" s="86">
        <f t="shared" si="0"/>
        <v>0</v>
      </c>
      <c r="Q27" s="86"/>
      <c r="R27" s="86"/>
      <c r="S27" s="85"/>
      <c r="T27" s="113"/>
      <c r="U27" s="85"/>
    </row>
    <row r="28" spans="1:21" x14ac:dyDescent="0.25">
      <c r="A28" s="83">
        <f t="shared" si="1"/>
        <v>19</v>
      </c>
      <c r="B28" s="84"/>
      <c r="C28" s="85"/>
      <c r="D28" s="85"/>
      <c r="E28" s="85"/>
      <c r="F28" s="85"/>
      <c r="G28" s="85"/>
      <c r="H28" s="85"/>
      <c r="I28" s="90"/>
      <c r="J28" s="90"/>
      <c r="K28" s="90"/>
      <c r="L28" s="90"/>
      <c r="M28" s="90"/>
      <c r="N28" s="91"/>
      <c r="O28" s="98"/>
      <c r="P28" s="86">
        <f t="shared" si="0"/>
        <v>0</v>
      </c>
      <c r="Q28" s="86"/>
      <c r="R28" s="86"/>
      <c r="S28" s="85"/>
      <c r="T28" s="113"/>
      <c r="U28" s="85"/>
    </row>
    <row r="29" spans="1:21" x14ac:dyDescent="0.25">
      <c r="A29" s="83">
        <f t="shared" si="1"/>
        <v>20</v>
      </c>
      <c r="B29" s="84"/>
      <c r="C29" s="85"/>
      <c r="D29" s="85"/>
      <c r="E29" s="85"/>
      <c r="F29" s="85"/>
      <c r="G29" s="85"/>
      <c r="H29" s="85"/>
      <c r="I29" s="90"/>
      <c r="J29" s="90"/>
      <c r="K29" s="90"/>
      <c r="L29" s="90"/>
      <c r="M29" s="90"/>
      <c r="N29" s="91"/>
      <c r="O29" s="98"/>
      <c r="P29" s="86">
        <f t="shared" si="0"/>
        <v>0</v>
      </c>
      <c r="Q29" s="86"/>
      <c r="R29" s="86"/>
      <c r="S29" s="85"/>
      <c r="T29" s="113"/>
      <c r="U29" s="85"/>
    </row>
    <row r="30" spans="1:21" ht="16.5" thickBot="1" x14ac:dyDescent="0.3">
      <c r="A30" s="87" t="s">
        <v>681</v>
      </c>
      <c r="B30" s="87"/>
      <c r="C30" s="88"/>
      <c r="D30" s="88"/>
      <c r="E30" s="88"/>
      <c r="F30" s="88"/>
      <c r="G30" s="88"/>
      <c r="H30" s="88"/>
      <c r="I30" s="92"/>
      <c r="J30" s="92"/>
      <c r="K30" s="92"/>
      <c r="L30" s="92"/>
      <c r="M30" s="92"/>
      <c r="N30" s="93"/>
      <c r="O30" s="99"/>
      <c r="P30" s="89">
        <f>SUM(P10:P29)</f>
        <v>0</v>
      </c>
      <c r="Q30" s="89">
        <f>SUM(Q10:Q29)</f>
        <v>0</v>
      </c>
      <c r="R30" s="89">
        <f>SUM(R10:R29)</f>
        <v>0</v>
      </c>
      <c r="S30" s="85"/>
      <c r="T30" s="89">
        <f>SUM(T10:T29)</f>
        <v>0</v>
      </c>
      <c r="U30" s="85"/>
    </row>
    <row r="31" spans="1:21" ht="18" customHeight="1" thickTop="1" x14ac:dyDescent="0.25"/>
    <row r="32" spans="1:21" s="81" customFormat="1" x14ac:dyDescent="0.25">
      <c r="I32" s="96"/>
      <c r="J32" s="96"/>
      <c r="K32" s="96"/>
      <c r="L32" s="96"/>
      <c r="M32" s="96"/>
      <c r="N32" s="97"/>
      <c r="O32" s="101"/>
      <c r="P32" s="82"/>
      <c r="Q32" s="82"/>
      <c r="R32" s="82"/>
    </row>
  </sheetData>
  <mergeCells count="7">
    <mergeCell ref="A8:U8"/>
    <mergeCell ref="A1:U1"/>
    <mergeCell ref="A2:U2"/>
    <mergeCell ref="A3:U3"/>
    <mergeCell ref="A4:H4"/>
    <mergeCell ref="A5:U5"/>
    <mergeCell ref="A7:U7"/>
  </mergeCells>
  <dataValidations count="3">
    <dataValidation type="list" allowBlank="1" showInputMessage="1" showErrorMessage="1" sqref="S10:S29">
      <formula1>"Academic Excellence, Community Engagement, Enrollment, Increased Revenue, Safety"</formula1>
    </dataValidation>
    <dataValidation type="list" allowBlank="1" showInputMessage="1" showErrorMessage="1" sqref="K10:L29">
      <formula1>"Low, Medium, High"</formula1>
    </dataValidation>
    <dataValidation type="list" allowBlank="1" showInputMessage="1" showErrorMessage="1" sqref="I10:I29">
      <formula1>"Replace, Unmet Need"</formula1>
    </dataValidation>
  </dataValidations>
  <hyperlinks>
    <hyperlink ref="A5:U5" r:id="rId1" display="&gt; Instructor Workstations, projectors, projector screens, Clickshares, televisions, audio systems and other audio visual related equipment please submit this form “https://form.jotform.com/73025596788976 ”   and you may contact Chad Valk in the Media Cent"/>
    <hyperlink ref="A4:H4" r:id="rId2" display="&gt; Computers and mobile devices please submit this form:  Service Offering: Classroom/Lab Request for Funding – Hardware and you may contact Amy Kullgren in IT.   "/>
    <hyperlink ref="L5" r:id="rId3" display="&gt; Instructor Workstations, projectors, projector screens, Clickshares, televisions, audio systems and other audio visual related equipment please submit this form “https://form.jotform.com/73025596788976 ”   and you may contact Chad Valk in the Media Cent"/>
    <hyperlink ref="A7:U7" r:id="rId4" display="&gt; If the Capital Equipment request is tied to a Revovation, please ensure you include a Capital Projects and Space Planning Request form that can be found here “http://www.ccsu.edu/facilitiesmanagement/forms”  . You may contact Facilities with any q"/>
  </hyperlinks>
  <pageMargins left="0.7" right="0.7" top="0.75" bottom="0.75" header="0.3" footer="0.3"/>
  <pageSetup paperSize="5" scale="46" orientation="landscape" r:id="rId5"/>
  <headerFooter>
    <oddFooter>&amp;Lprinted &amp;D&amp;T&amp;C&amp;Z&amp;F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zoomScaleNormal="100" workbookViewId="0">
      <selection activeCell="A3" sqref="A3:G3"/>
    </sheetView>
  </sheetViews>
  <sheetFormatPr defaultColWidth="9.140625" defaultRowHeight="18.75" x14ac:dyDescent="0.3"/>
  <cols>
    <col min="1" max="3" width="23.5703125" style="115" customWidth="1"/>
    <col min="4" max="4" width="65.5703125" style="122" customWidth="1"/>
    <col min="5" max="5" width="23.5703125" style="115" customWidth="1"/>
    <col min="6" max="6" width="38.7109375" style="123" customWidth="1"/>
    <col min="7" max="7" width="84.28515625" style="123" customWidth="1"/>
    <col min="8" max="16384" width="9.140625" style="115"/>
  </cols>
  <sheetData>
    <row r="1" spans="1:7" x14ac:dyDescent="0.3">
      <c r="A1" s="370" t="s">
        <v>811</v>
      </c>
      <c r="B1" s="370"/>
      <c r="C1" s="370"/>
      <c r="D1" s="370"/>
      <c r="E1" s="370"/>
      <c r="F1" s="370"/>
      <c r="G1" s="370"/>
    </row>
    <row r="3" spans="1:7" ht="55.5" customHeight="1" x14ac:dyDescent="0.3">
      <c r="A3" s="371" t="s">
        <v>814</v>
      </c>
      <c r="B3" s="371"/>
      <c r="C3" s="371"/>
      <c r="D3" s="371"/>
      <c r="E3" s="371"/>
      <c r="F3" s="371"/>
      <c r="G3" s="371"/>
    </row>
    <row r="5" spans="1:7" s="118" customFormat="1" ht="131.25" x14ac:dyDescent="0.3">
      <c r="A5" s="116" t="s">
        <v>746</v>
      </c>
      <c r="B5" s="116" t="s">
        <v>747</v>
      </c>
      <c r="C5" s="116" t="s">
        <v>815</v>
      </c>
      <c r="D5" s="116" t="s">
        <v>813</v>
      </c>
      <c r="E5" s="116" t="s">
        <v>797</v>
      </c>
      <c r="F5" s="117" t="s">
        <v>748</v>
      </c>
      <c r="G5" s="117" t="s">
        <v>812</v>
      </c>
    </row>
    <row r="6" spans="1:7" ht="117.75" customHeight="1" x14ac:dyDescent="0.3">
      <c r="A6" s="119"/>
      <c r="B6" s="119"/>
      <c r="C6" s="119"/>
      <c r="D6" s="120"/>
      <c r="E6" s="119"/>
      <c r="F6" s="121"/>
      <c r="G6" s="121"/>
    </row>
    <row r="7" spans="1:7" ht="117.75" customHeight="1" x14ac:dyDescent="0.3">
      <c r="A7" s="119"/>
      <c r="B7" s="119"/>
      <c r="C7" s="119"/>
      <c r="D7" s="120"/>
      <c r="E7" s="119"/>
      <c r="F7" s="121"/>
      <c r="G7" s="121"/>
    </row>
    <row r="8" spans="1:7" ht="117.75" customHeight="1" x14ac:dyDescent="0.3">
      <c r="A8" s="119"/>
      <c r="B8" s="119"/>
      <c r="C8" s="119"/>
      <c r="D8" s="120"/>
      <c r="E8" s="119"/>
      <c r="F8" s="121"/>
      <c r="G8" s="121"/>
    </row>
    <row r="9" spans="1:7" ht="117.75" customHeight="1" x14ac:dyDescent="0.3">
      <c r="A9" s="119"/>
      <c r="B9" s="119"/>
      <c r="C9" s="119"/>
      <c r="D9" s="120"/>
      <c r="E9" s="119"/>
      <c r="F9" s="121"/>
      <c r="G9" s="121"/>
    </row>
    <row r="10" spans="1:7" ht="117.75" customHeight="1" x14ac:dyDescent="0.3">
      <c r="A10" s="119"/>
      <c r="B10" s="119"/>
      <c r="C10" s="119"/>
      <c r="D10" s="120"/>
      <c r="E10" s="119"/>
      <c r="F10" s="121"/>
      <c r="G10" s="121"/>
    </row>
    <row r="11" spans="1:7" ht="117.75" customHeight="1" x14ac:dyDescent="0.3">
      <c r="A11" s="119"/>
      <c r="B11" s="119"/>
      <c r="C11" s="119"/>
      <c r="D11" s="120"/>
      <c r="E11" s="119"/>
      <c r="F11" s="121"/>
      <c r="G11" s="121"/>
    </row>
    <row r="12" spans="1:7" ht="117.75" customHeight="1" x14ac:dyDescent="0.3">
      <c r="A12" s="119"/>
      <c r="B12" s="119"/>
      <c r="C12" s="119"/>
      <c r="D12" s="120"/>
      <c r="E12" s="119"/>
      <c r="F12" s="121"/>
      <c r="G12" s="121"/>
    </row>
    <row r="13" spans="1:7" ht="117.75" customHeight="1" x14ac:dyDescent="0.3">
      <c r="A13" s="119"/>
      <c r="B13" s="119"/>
      <c r="C13" s="119"/>
      <c r="D13" s="120"/>
      <c r="E13" s="119"/>
      <c r="F13" s="121"/>
      <c r="G13" s="121"/>
    </row>
    <row r="14" spans="1:7" ht="117.75" customHeight="1" x14ac:dyDescent="0.3">
      <c r="A14" s="119"/>
      <c r="B14" s="119"/>
      <c r="C14" s="119"/>
      <c r="D14" s="120"/>
      <c r="E14" s="119"/>
      <c r="F14" s="121"/>
      <c r="G14" s="121"/>
    </row>
    <row r="15" spans="1:7" ht="117.75" customHeight="1" x14ac:dyDescent="0.3">
      <c r="A15" s="119"/>
      <c r="B15" s="119"/>
      <c r="C15" s="119"/>
      <c r="D15" s="120"/>
      <c r="E15" s="119"/>
      <c r="F15" s="121"/>
      <c r="G15" s="121"/>
    </row>
    <row r="16" spans="1:7" ht="38.25" customHeight="1" x14ac:dyDescent="0.3"/>
    <row r="17" ht="38.25" customHeight="1" x14ac:dyDescent="0.3"/>
  </sheetData>
  <mergeCells count="2">
    <mergeCell ref="A1:G1"/>
    <mergeCell ref="A3:G3"/>
  </mergeCells>
  <pageMargins left="0.45" right="0.45" top="0.5" bottom="0.5" header="0.05" footer="0.3"/>
  <pageSetup scale="45" fitToHeight="2" orientation="landscape" r:id="rId1"/>
  <headerFooter>
    <oddFooter>&amp;LPRINTED &amp;D&amp;T&amp;C&amp;Z&amp;F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zoomScaleNormal="100" workbookViewId="0">
      <selection activeCell="L31" sqref="L31"/>
    </sheetView>
  </sheetViews>
  <sheetFormatPr defaultColWidth="8.85546875" defaultRowHeight="15.75" x14ac:dyDescent="0.25"/>
  <cols>
    <col min="1" max="1" width="8.7109375" style="142" customWidth="1"/>
    <col min="2" max="2" width="9" style="142" customWidth="1"/>
    <col min="3" max="3" width="33.85546875" style="142" customWidth="1"/>
    <col min="4" max="4" width="14.140625" style="142" customWidth="1"/>
    <col min="5" max="5" width="14.5703125" style="142" customWidth="1"/>
    <col min="6" max="6" width="15.7109375" style="142" customWidth="1"/>
    <col min="7" max="16384" width="8.85546875" style="142"/>
  </cols>
  <sheetData>
    <row r="1" spans="1:6" x14ac:dyDescent="0.25">
      <c r="A1" s="372" t="s">
        <v>752</v>
      </c>
      <c r="B1" s="372"/>
      <c r="C1" s="372"/>
      <c r="D1" s="141"/>
      <c r="E1" s="141"/>
      <c r="F1" s="141"/>
    </row>
    <row r="2" spans="1:6" x14ac:dyDescent="0.25">
      <c r="A2" s="373" t="s">
        <v>753</v>
      </c>
      <c r="B2" s="373"/>
      <c r="C2" s="373"/>
      <c r="D2" s="143"/>
      <c r="E2" s="143"/>
      <c r="F2" s="143"/>
    </row>
    <row r="3" spans="1:6" x14ac:dyDescent="0.25">
      <c r="A3" s="373" t="s">
        <v>754</v>
      </c>
      <c r="B3" s="373"/>
      <c r="C3" s="373"/>
    </row>
    <row r="4" spans="1:6" x14ac:dyDescent="0.25">
      <c r="A4" s="144" t="s">
        <v>755</v>
      </c>
      <c r="B4" s="144"/>
      <c r="C4" s="144"/>
    </row>
    <row r="5" spans="1:6" x14ac:dyDescent="0.25">
      <c r="A5" s="373" t="s">
        <v>756</v>
      </c>
      <c r="B5" s="373"/>
      <c r="C5" s="373"/>
    </row>
    <row r="6" spans="1:6" x14ac:dyDescent="0.25">
      <c r="A6" s="372"/>
      <c r="B6" s="372"/>
      <c r="C6" s="372"/>
    </row>
    <row r="7" spans="1:6" x14ac:dyDescent="0.25">
      <c r="A7" s="145"/>
      <c r="B7" s="145"/>
      <c r="C7" s="145"/>
    </row>
    <row r="8" spans="1:6" x14ac:dyDescent="0.25">
      <c r="E8" s="141"/>
      <c r="F8" s="141"/>
    </row>
    <row r="9" spans="1:6" x14ac:dyDescent="0.25">
      <c r="D9" s="146" t="s">
        <v>757</v>
      </c>
      <c r="E9" s="146" t="s">
        <v>758</v>
      </c>
      <c r="F9" s="146" t="s">
        <v>759</v>
      </c>
    </row>
    <row r="11" spans="1:6" x14ac:dyDescent="0.25">
      <c r="A11" s="147" t="s">
        <v>760</v>
      </c>
      <c r="B11" s="147"/>
      <c r="C11" s="147"/>
      <c r="D11" s="148">
        <v>13032.9</v>
      </c>
      <c r="E11" s="148">
        <f>D49</f>
        <v>3988.0500000000029</v>
      </c>
      <c r="F11" s="148">
        <f>E49</f>
        <v>4595.7500000000027</v>
      </c>
    </row>
    <row r="13" spans="1:6" x14ac:dyDescent="0.25">
      <c r="C13" s="140" t="s">
        <v>761</v>
      </c>
    </row>
    <row r="14" spans="1:6" x14ac:dyDescent="0.25">
      <c r="A14" s="141" t="s">
        <v>762</v>
      </c>
      <c r="B14" s="141" t="s">
        <v>763</v>
      </c>
      <c r="C14" s="140"/>
    </row>
    <row r="15" spans="1:6" x14ac:dyDescent="0.25">
      <c r="A15" s="142">
        <v>577210</v>
      </c>
      <c r="B15" s="142">
        <v>505407</v>
      </c>
      <c r="C15" s="142" t="s">
        <v>764</v>
      </c>
      <c r="D15" s="149">
        <v>9700</v>
      </c>
      <c r="E15" s="149">
        <v>4300</v>
      </c>
      <c r="F15" s="149">
        <v>11950</v>
      </c>
    </row>
    <row r="16" spans="1:6" x14ac:dyDescent="0.25">
      <c r="C16" s="150" t="s">
        <v>765</v>
      </c>
      <c r="D16" s="151">
        <f t="shared" ref="D16:F16" si="0">SUM(D15:D15)</f>
        <v>9700</v>
      </c>
      <c r="E16" s="151">
        <f t="shared" si="0"/>
        <v>4300</v>
      </c>
      <c r="F16" s="151">
        <f t="shared" si="0"/>
        <v>11950</v>
      </c>
    </row>
    <row r="18" spans="1:6" x14ac:dyDescent="0.25">
      <c r="A18" s="140"/>
      <c r="B18" s="140"/>
      <c r="C18" s="140" t="s">
        <v>766</v>
      </c>
    </row>
    <row r="19" spans="1:6" x14ac:dyDescent="0.25">
      <c r="C19" s="140" t="s">
        <v>767</v>
      </c>
    </row>
    <row r="20" spans="1:6" x14ac:dyDescent="0.25">
      <c r="A20" s="142">
        <v>613235</v>
      </c>
      <c r="B20" s="142">
        <v>601509</v>
      </c>
      <c r="C20" s="142" t="s">
        <v>549</v>
      </c>
    </row>
    <row r="21" spans="1:6" x14ac:dyDescent="0.25">
      <c r="C21" s="152" t="s">
        <v>768</v>
      </c>
      <c r="D21" s="153">
        <f t="shared" ref="D21:F21" si="1">SUM(D20:D20)</f>
        <v>0</v>
      </c>
      <c r="E21" s="153">
        <f t="shared" si="1"/>
        <v>0</v>
      </c>
      <c r="F21" s="153">
        <f t="shared" si="1"/>
        <v>0</v>
      </c>
    </row>
    <row r="23" spans="1:6" x14ac:dyDescent="0.25">
      <c r="C23" s="140" t="s">
        <v>769</v>
      </c>
    </row>
    <row r="24" spans="1:6" x14ac:dyDescent="0.25">
      <c r="A24" s="142">
        <v>713100</v>
      </c>
      <c r="B24" s="142">
        <v>702106</v>
      </c>
      <c r="C24" s="154" t="s">
        <v>770</v>
      </c>
      <c r="D24" s="149">
        <v>4148.96</v>
      </c>
      <c r="E24" s="149">
        <v>2257.3000000000002</v>
      </c>
      <c r="F24" s="149">
        <v>1147.3</v>
      </c>
    </row>
    <row r="25" spans="1:6" x14ac:dyDescent="0.25">
      <c r="A25" s="142">
        <v>713125</v>
      </c>
      <c r="B25" s="142">
        <v>702111</v>
      </c>
      <c r="C25" s="154" t="s">
        <v>771</v>
      </c>
    </row>
    <row r="26" spans="1:6" x14ac:dyDescent="0.25">
      <c r="A26" s="142">
        <v>713135</v>
      </c>
      <c r="B26" s="142">
        <v>702200</v>
      </c>
      <c r="C26" s="155" t="s">
        <v>11</v>
      </c>
    </row>
    <row r="27" spans="1:6" x14ac:dyDescent="0.25">
      <c r="A27" s="142">
        <v>721145</v>
      </c>
      <c r="B27" s="142">
        <v>701302</v>
      </c>
      <c r="C27" s="154" t="s">
        <v>772</v>
      </c>
    </row>
    <row r="28" spans="1:6" x14ac:dyDescent="0.25">
      <c r="A28" s="142">
        <v>722100</v>
      </c>
      <c r="B28" s="142">
        <v>701500</v>
      </c>
      <c r="C28" s="155" t="s">
        <v>773</v>
      </c>
      <c r="D28" s="149">
        <v>3928.67</v>
      </c>
      <c r="E28" s="149">
        <v>960</v>
      </c>
      <c r="F28" s="149">
        <v>-75</v>
      </c>
    </row>
    <row r="29" spans="1:6" x14ac:dyDescent="0.25">
      <c r="A29" s="142">
        <v>722105</v>
      </c>
      <c r="B29" s="142">
        <v>701501</v>
      </c>
      <c r="C29" s="154" t="s">
        <v>774</v>
      </c>
    </row>
    <row r="30" spans="1:6" x14ac:dyDescent="0.25">
      <c r="A30" s="142">
        <v>722110</v>
      </c>
      <c r="B30" s="142">
        <v>701502</v>
      </c>
      <c r="C30" s="155" t="s">
        <v>372</v>
      </c>
    </row>
    <row r="31" spans="1:6" x14ac:dyDescent="0.25">
      <c r="A31" s="142">
        <v>723130</v>
      </c>
      <c r="B31" s="142">
        <v>701603</v>
      </c>
      <c r="C31" s="155" t="s">
        <v>362</v>
      </c>
      <c r="D31" s="149">
        <v>280</v>
      </c>
    </row>
    <row r="32" spans="1:6" x14ac:dyDescent="0.25">
      <c r="A32" s="142">
        <v>732100</v>
      </c>
      <c r="B32" s="142">
        <v>705000</v>
      </c>
      <c r="C32" s="155" t="s">
        <v>775</v>
      </c>
      <c r="D32" s="149">
        <v>400</v>
      </c>
    </row>
    <row r="33" spans="1:6" x14ac:dyDescent="0.25">
      <c r="A33" s="142">
        <v>732105</v>
      </c>
      <c r="B33" s="142">
        <v>705100</v>
      </c>
      <c r="C33" s="155" t="s">
        <v>776</v>
      </c>
      <c r="D33" s="149">
        <v>9987.2199999999993</v>
      </c>
      <c r="E33" s="149">
        <v>475</v>
      </c>
      <c r="F33" s="149"/>
    </row>
    <row r="34" spans="1:6" x14ac:dyDescent="0.25">
      <c r="A34" s="142">
        <v>732110</v>
      </c>
      <c r="B34" s="142">
        <v>705300</v>
      </c>
      <c r="C34" s="155" t="s">
        <v>346</v>
      </c>
    </row>
    <row r="35" spans="1:6" x14ac:dyDescent="0.25">
      <c r="A35" s="142">
        <v>732220</v>
      </c>
      <c r="B35" s="142">
        <v>705103</v>
      </c>
      <c r="C35" s="154" t="s">
        <v>777</v>
      </c>
    </row>
    <row r="36" spans="1:6" x14ac:dyDescent="0.25">
      <c r="A36" s="142">
        <v>745105</v>
      </c>
      <c r="B36" s="142">
        <v>706605</v>
      </c>
      <c r="C36" s="154" t="s">
        <v>778</v>
      </c>
    </row>
    <row r="37" spans="1:6" x14ac:dyDescent="0.25">
      <c r="A37" s="142">
        <v>751100</v>
      </c>
      <c r="B37" s="142">
        <v>707001</v>
      </c>
      <c r="C37" s="154" t="s">
        <v>779</v>
      </c>
    </row>
    <row r="38" spans="1:6" x14ac:dyDescent="0.25">
      <c r="A38" s="142">
        <v>752100</v>
      </c>
      <c r="B38" s="142">
        <v>707101</v>
      </c>
      <c r="C38" s="154" t="s">
        <v>780</v>
      </c>
    </row>
    <row r="39" spans="1:6" x14ac:dyDescent="0.25">
      <c r="A39" s="142">
        <v>752115</v>
      </c>
      <c r="B39" s="142">
        <v>707101</v>
      </c>
      <c r="C39" s="154" t="s">
        <v>780</v>
      </c>
    </row>
    <row r="40" spans="1:6" x14ac:dyDescent="0.25">
      <c r="A40" s="142">
        <v>771100</v>
      </c>
      <c r="B40" s="142">
        <v>707300</v>
      </c>
      <c r="C40" s="154" t="s">
        <v>781</v>
      </c>
    </row>
    <row r="41" spans="1:6" x14ac:dyDescent="0.25">
      <c r="A41" s="142">
        <v>771110</v>
      </c>
      <c r="B41" s="142">
        <v>707300</v>
      </c>
      <c r="C41" s="154" t="s">
        <v>781</v>
      </c>
    </row>
    <row r="42" spans="1:6" x14ac:dyDescent="0.25">
      <c r="A42" s="142">
        <v>772115</v>
      </c>
      <c r="B42" s="142">
        <v>707502</v>
      </c>
      <c r="C42" s="154" t="s">
        <v>782</v>
      </c>
    </row>
    <row r="43" spans="1:6" x14ac:dyDescent="0.25">
      <c r="A43" s="142">
        <v>772140</v>
      </c>
      <c r="B43" s="142">
        <v>707309</v>
      </c>
      <c r="C43" s="154" t="s">
        <v>783</v>
      </c>
    </row>
    <row r="44" spans="1:6" x14ac:dyDescent="0.25">
      <c r="A44" s="142">
        <v>784401</v>
      </c>
      <c r="B44" s="142">
        <v>708040</v>
      </c>
      <c r="C44" s="154" t="s">
        <v>784</v>
      </c>
    </row>
    <row r="45" spans="1:6" x14ac:dyDescent="0.25">
      <c r="C45" s="156" t="s">
        <v>785</v>
      </c>
      <c r="D45" s="157">
        <f t="shared" ref="D45:F45" si="2">SUM(D24:D44)</f>
        <v>18744.849999999999</v>
      </c>
      <c r="E45" s="157">
        <f t="shared" si="2"/>
        <v>3692.3</v>
      </c>
      <c r="F45" s="157">
        <f t="shared" si="2"/>
        <v>1072.3</v>
      </c>
    </row>
    <row r="46" spans="1:6" x14ac:dyDescent="0.25">
      <c r="C46" s="158"/>
      <c r="D46" s="159"/>
    </row>
    <row r="47" spans="1:6" ht="16.5" thickBot="1" x14ac:dyDescent="0.3">
      <c r="C47" s="160" t="s">
        <v>786</v>
      </c>
      <c r="D47" s="161">
        <f t="shared" ref="D47:F47" si="3">D21+D45</f>
        <v>18744.849999999999</v>
      </c>
      <c r="E47" s="161">
        <f t="shared" si="3"/>
        <v>3692.3</v>
      </c>
      <c r="F47" s="161">
        <f t="shared" si="3"/>
        <v>1072.3</v>
      </c>
    </row>
    <row r="48" spans="1:6" ht="16.5" thickTop="1" x14ac:dyDescent="0.25"/>
    <row r="49" spans="3:6" x14ac:dyDescent="0.25">
      <c r="C49" s="162" t="s">
        <v>787</v>
      </c>
      <c r="D49" s="163">
        <f t="shared" ref="D49:F49" si="4">D11+D16-D45</f>
        <v>3988.0500000000029</v>
      </c>
      <c r="E49" s="163">
        <f t="shared" si="4"/>
        <v>4595.7500000000027</v>
      </c>
      <c r="F49" s="163">
        <f t="shared" si="4"/>
        <v>15473.450000000004</v>
      </c>
    </row>
    <row r="50" spans="3:6" x14ac:dyDescent="0.25">
      <c r="C50" s="162"/>
    </row>
    <row r="51" spans="3:6" x14ac:dyDescent="0.25">
      <c r="C51" s="142" t="s">
        <v>788</v>
      </c>
      <c r="D51" s="149">
        <v>0</v>
      </c>
      <c r="E51" s="149">
        <v>0</v>
      </c>
      <c r="F51" s="149">
        <v>0</v>
      </c>
    </row>
    <row r="53" spans="3:6" x14ac:dyDescent="0.25">
      <c r="C53" s="140" t="s">
        <v>789</v>
      </c>
      <c r="D53" s="148">
        <f t="shared" ref="D53:F53" si="5">SUM(D49-D51)</f>
        <v>3988.0500000000029</v>
      </c>
      <c r="E53" s="148">
        <f t="shared" si="5"/>
        <v>4595.7500000000027</v>
      </c>
      <c r="F53" s="148">
        <f t="shared" si="5"/>
        <v>15473.450000000004</v>
      </c>
    </row>
  </sheetData>
  <mergeCells count="5">
    <mergeCell ref="A1:C1"/>
    <mergeCell ref="A2:C2"/>
    <mergeCell ref="A3:C3"/>
    <mergeCell ref="A5:C5"/>
    <mergeCell ref="A6:C6"/>
  </mergeCells>
  <printOptions horizontalCentered="1" gridLines="1"/>
  <pageMargins left="0" right="0" top="0" bottom="0" header="0.5" footer="0.5"/>
  <pageSetup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
  <sheetViews>
    <sheetView view="pageLayout" zoomScaleNormal="100" workbookViewId="0">
      <selection activeCell="A2" sqref="A2"/>
    </sheetView>
  </sheetViews>
  <sheetFormatPr defaultRowHeight="15" x14ac:dyDescent="0.25"/>
  <sheetData>
    <row r="2" spans="1:1" x14ac:dyDescent="0.25">
      <c r="A2" t="s">
        <v>634</v>
      </c>
    </row>
  </sheetData>
  <pageMargins left="0.7" right="0.7" top="0.75" bottom="0.75" header="0.3" footer="0.3"/>
  <pageSetup orientation="portrait" horizontalDpi="1200" verticalDpi="1200" r:id="rId1"/>
  <headerFooter>
    <oddHeader>&amp;C&amp;"Calibri,Bold"&amp;A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38"/>
  <sheetViews>
    <sheetView workbookViewId="0">
      <selection activeCell="H40" sqref="H40"/>
    </sheetView>
  </sheetViews>
  <sheetFormatPr defaultColWidth="9.140625" defaultRowHeight="12.75" x14ac:dyDescent="0.2"/>
  <cols>
    <col min="1" max="1" width="11.85546875" style="57" customWidth="1"/>
    <col min="2" max="2" width="6.7109375" style="58" customWidth="1"/>
    <col min="3" max="3" width="10.28515625" style="58" customWidth="1"/>
    <col min="4" max="4" width="1.7109375" style="58" customWidth="1"/>
    <col min="5" max="5" width="38.140625" style="57" customWidth="1"/>
    <col min="6" max="6" width="1.5703125" style="60" customWidth="1"/>
    <col min="7" max="7" width="7" style="69" customWidth="1"/>
    <col min="8" max="8" width="8.5703125" style="67" bestFit="1" customWidth="1"/>
    <col min="9" max="9" width="1.42578125" style="60" customWidth="1"/>
    <col min="10" max="10" width="10.7109375" style="64" bestFit="1" customWidth="1"/>
    <col min="11" max="11" width="1.42578125" style="61" customWidth="1"/>
    <col min="12" max="12" width="10.7109375" style="66" bestFit="1" customWidth="1"/>
    <col min="13" max="13" width="1.42578125" style="61" customWidth="1"/>
    <col min="14" max="14" width="10.7109375" style="71" bestFit="1" customWidth="1"/>
    <col min="15" max="15" width="1.85546875" style="62" customWidth="1"/>
    <col min="16" max="16" width="10.7109375" style="71" bestFit="1" customWidth="1"/>
    <col min="17" max="17" width="1.85546875" style="62" customWidth="1"/>
    <col min="18" max="18" width="24.7109375" style="68" customWidth="1"/>
    <col min="19" max="19" width="2.140625" style="57" customWidth="1"/>
    <col min="20" max="16384" width="9.140625" style="57"/>
  </cols>
  <sheetData>
    <row r="1" spans="1:19" s="1" customFormat="1" ht="15" x14ac:dyDescent="0.25">
      <c r="B1" s="2"/>
      <c r="C1" s="2"/>
      <c r="D1" s="2"/>
      <c r="F1" s="3"/>
      <c r="G1" s="4"/>
      <c r="H1" s="5"/>
      <c r="I1" s="3"/>
      <c r="J1" s="6"/>
      <c r="K1" s="3" t="s">
        <v>24</v>
      </c>
      <c r="L1" s="7"/>
      <c r="M1" s="8"/>
      <c r="N1" s="9"/>
      <c r="O1" s="10"/>
      <c r="P1" s="9"/>
      <c r="Q1" s="10"/>
      <c r="R1" s="11"/>
    </row>
    <row r="2" spans="1:19" s="1" customFormat="1" ht="15" x14ac:dyDescent="0.25">
      <c r="B2" s="2"/>
      <c r="C2" s="2"/>
      <c r="D2" s="2"/>
      <c r="F2" s="3"/>
      <c r="G2" s="4"/>
      <c r="H2" s="5"/>
      <c r="I2" s="3"/>
      <c r="J2" s="6"/>
      <c r="K2" s="3" t="s">
        <v>25</v>
      </c>
      <c r="L2" s="7"/>
      <c r="M2" s="8"/>
      <c r="N2" s="9"/>
      <c r="O2" s="10"/>
      <c r="P2" s="9"/>
      <c r="Q2" s="10"/>
      <c r="R2" s="11"/>
    </row>
    <row r="3" spans="1:19" s="1" customFormat="1" ht="15" x14ac:dyDescent="0.25">
      <c r="B3" s="2"/>
      <c r="C3" s="2"/>
      <c r="D3" s="2"/>
      <c r="F3" s="3"/>
      <c r="G3" s="4"/>
      <c r="H3" s="5"/>
      <c r="I3" s="3"/>
      <c r="J3" s="6"/>
      <c r="K3" s="8"/>
      <c r="L3" s="7"/>
      <c r="M3" s="8"/>
      <c r="N3" s="9"/>
      <c r="O3" s="10"/>
      <c r="P3" s="9"/>
      <c r="Q3" s="10"/>
      <c r="R3" s="11"/>
    </row>
    <row r="4" spans="1:19" s="12" customFormat="1" ht="18" x14ac:dyDescent="0.25">
      <c r="B4" s="13"/>
      <c r="C4" s="13"/>
      <c r="D4" s="13"/>
      <c r="E4" s="14" t="s">
        <v>26</v>
      </c>
      <c r="F4" s="15"/>
      <c r="G4" s="16"/>
      <c r="H4" s="17"/>
      <c r="I4" s="15"/>
      <c r="J4" s="18"/>
      <c r="K4" s="19" t="s">
        <v>27</v>
      </c>
      <c r="L4" s="20"/>
      <c r="M4" s="21"/>
      <c r="N4" s="22"/>
      <c r="O4" s="23"/>
      <c r="P4" s="22"/>
      <c r="Q4" s="23"/>
      <c r="R4" s="24"/>
    </row>
    <row r="6" spans="1:19" s="33" customFormat="1" ht="39" thickBot="1" x14ac:dyDescent="0.25">
      <c r="A6" s="25" t="s">
        <v>28</v>
      </c>
      <c r="B6" s="26" t="s">
        <v>29</v>
      </c>
      <c r="C6" s="27" t="s">
        <v>30</v>
      </c>
      <c r="D6" s="27"/>
      <c r="E6" s="27" t="s">
        <v>31</v>
      </c>
      <c r="F6" s="28"/>
      <c r="G6" s="29" t="s">
        <v>32</v>
      </c>
      <c r="H6" s="30" t="s">
        <v>33</v>
      </c>
      <c r="I6" s="28"/>
      <c r="J6" s="30" t="s">
        <v>34</v>
      </c>
      <c r="K6" s="28"/>
      <c r="L6" s="30" t="s">
        <v>35</v>
      </c>
      <c r="M6" s="28"/>
      <c r="N6" s="28" t="s">
        <v>36</v>
      </c>
      <c r="O6" s="31"/>
      <c r="P6" s="28" t="s">
        <v>37</v>
      </c>
      <c r="Q6" s="31"/>
      <c r="R6" s="32" t="s">
        <v>38</v>
      </c>
    </row>
    <row r="7" spans="1:19" s="33" customFormat="1" x14ac:dyDescent="0.2">
      <c r="B7" s="34"/>
      <c r="C7" s="34"/>
      <c r="D7" s="34"/>
      <c r="E7" s="34"/>
      <c r="F7" s="35"/>
      <c r="G7" s="16"/>
      <c r="H7" s="18"/>
      <c r="I7" s="35"/>
      <c r="J7" s="36"/>
      <c r="K7" s="35"/>
      <c r="L7" s="36"/>
      <c r="M7" s="35"/>
      <c r="N7" s="35"/>
      <c r="O7" s="37"/>
      <c r="P7" s="35"/>
      <c r="Q7" s="37"/>
      <c r="R7" s="38"/>
    </row>
    <row r="8" spans="1:19" s="39" customFormat="1" x14ac:dyDescent="0.25">
      <c r="B8" s="40"/>
      <c r="C8" s="41"/>
      <c r="D8" s="41"/>
      <c r="E8" s="42"/>
      <c r="F8" s="43"/>
      <c r="G8" s="44"/>
      <c r="H8" s="45"/>
      <c r="I8" s="43"/>
      <c r="J8" s="46"/>
      <c r="K8" s="47"/>
      <c r="L8" s="45"/>
      <c r="M8" s="47"/>
      <c r="N8" s="43"/>
      <c r="O8" s="48"/>
      <c r="P8" s="43"/>
      <c r="Q8" s="48"/>
      <c r="R8" s="49"/>
      <c r="S8" s="50"/>
    </row>
    <row r="9" spans="1:19" s="39" customFormat="1" x14ac:dyDescent="0.2">
      <c r="B9" s="51" t="s">
        <v>39</v>
      </c>
      <c r="C9" s="52"/>
      <c r="D9" s="41"/>
      <c r="E9" s="53"/>
      <c r="F9" s="43"/>
      <c r="G9" s="44"/>
      <c r="H9" s="54"/>
      <c r="I9" s="43"/>
      <c r="J9" s="54"/>
      <c r="K9" s="54"/>
      <c r="L9" s="54"/>
      <c r="M9" s="47"/>
      <c r="N9" s="54">
        <f>J9+L9</f>
        <v>0</v>
      </c>
      <c r="O9" s="48"/>
      <c r="P9" s="55">
        <f>N9</f>
        <v>0</v>
      </c>
      <c r="Q9" s="48"/>
      <c r="R9" s="56"/>
      <c r="S9" s="50"/>
    </row>
    <row r="10" spans="1:19" x14ac:dyDescent="0.2">
      <c r="B10" s="51" t="s">
        <v>40</v>
      </c>
      <c r="C10" s="52"/>
      <c r="E10" s="59"/>
      <c r="G10" s="44"/>
      <c r="H10" s="54"/>
      <c r="J10" s="54"/>
      <c r="K10" s="54"/>
      <c r="L10" s="54"/>
      <c r="N10" s="54">
        <f t="shared" ref="N10:N26" si="0">J10+L10</f>
        <v>0</v>
      </c>
      <c r="P10" s="55">
        <f>P9+N10</f>
        <v>0</v>
      </c>
      <c r="R10" s="56"/>
    </row>
    <row r="11" spans="1:19" x14ac:dyDescent="0.2">
      <c r="B11" s="51" t="s">
        <v>41</v>
      </c>
      <c r="C11" s="52"/>
      <c r="E11" s="63"/>
      <c r="G11" s="44"/>
      <c r="H11" s="54"/>
      <c r="J11" s="54"/>
      <c r="K11" s="54"/>
      <c r="L11" s="54"/>
      <c r="N11" s="54">
        <f t="shared" si="0"/>
        <v>0</v>
      </c>
      <c r="P11" s="55">
        <f t="shared" ref="P11:P26" si="1">P10+N11</f>
        <v>0</v>
      </c>
      <c r="R11" s="56"/>
    </row>
    <row r="12" spans="1:19" x14ac:dyDescent="0.2">
      <c r="B12" s="51" t="s">
        <v>42</v>
      </c>
      <c r="C12" s="52"/>
      <c r="E12" s="59"/>
      <c r="G12" s="44"/>
      <c r="H12" s="54"/>
      <c r="J12" s="54"/>
      <c r="K12" s="54"/>
      <c r="L12" s="54"/>
      <c r="N12" s="54">
        <f t="shared" si="0"/>
        <v>0</v>
      </c>
      <c r="P12" s="55">
        <f t="shared" si="1"/>
        <v>0</v>
      </c>
      <c r="R12" s="56"/>
    </row>
    <row r="13" spans="1:19" x14ac:dyDescent="0.2">
      <c r="B13" s="51" t="s">
        <v>43</v>
      </c>
      <c r="C13" s="52"/>
      <c r="E13" s="59"/>
      <c r="G13" s="44"/>
      <c r="H13" s="54"/>
      <c r="J13" s="54"/>
      <c r="K13" s="54"/>
      <c r="L13" s="54"/>
      <c r="N13" s="54">
        <f t="shared" si="0"/>
        <v>0</v>
      </c>
      <c r="P13" s="55">
        <f t="shared" si="1"/>
        <v>0</v>
      </c>
      <c r="R13" s="56"/>
    </row>
    <row r="14" spans="1:19" x14ac:dyDescent="0.2">
      <c r="B14" s="51" t="s">
        <v>44</v>
      </c>
      <c r="C14" s="52"/>
      <c r="E14" s="63"/>
      <c r="G14" s="44"/>
      <c r="H14" s="54"/>
      <c r="J14" s="55"/>
      <c r="K14" s="55"/>
      <c r="L14" s="54"/>
      <c r="N14" s="54">
        <f t="shared" si="0"/>
        <v>0</v>
      </c>
      <c r="P14" s="55">
        <f t="shared" si="1"/>
        <v>0</v>
      </c>
      <c r="R14" s="56"/>
    </row>
    <row r="15" spans="1:19" x14ac:dyDescent="0.2">
      <c r="B15" s="51" t="s">
        <v>45</v>
      </c>
      <c r="C15" s="52"/>
      <c r="E15" s="59"/>
      <c r="G15" s="44"/>
      <c r="H15" s="54"/>
      <c r="J15" s="54"/>
      <c r="K15" s="54"/>
      <c r="L15" s="54"/>
      <c r="N15" s="54">
        <f t="shared" si="0"/>
        <v>0</v>
      </c>
      <c r="P15" s="55">
        <f t="shared" si="1"/>
        <v>0</v>
      </c>
      <c r="R15" s="56"/>
    </row>
    <row r="16" spans="1:19" x14ac:dyDescent="0.2">
      <c r="B16" s="51" t="s">
        <v>46</v>
      </c>
      <c r="C16" s="52"/>
      <c r="E16" s="59"/>
      <c r="G16" s="44"/>
      <c r="H16" s="54"/>
      <c r="J16" s="54"/>
      <c r="K16" s="54"/>
      <c r="L16" s="54"/>
      <c r="N16" s="54">
        <f t="shared" si="0"/>
        <v>0</v>
      </c>
      <c r="P16" s="55">
        <f t="shared" si="1"/>
        <v>0</v>
      </c>
      <c r="R16" s="56"/>
    </row>
    <row r="17" spans="2:18" x14ac:dyDescent="0.2">
      <c r="B17" s="51" t="s">
        <v>47</v>
      </c>
      <c r="C17" s="52"/>
      <c r="E17" s="63"/>
      <c r="G17" s="44"/>
      <c r="H17" s="54"/>
      <c r="J17" s="54"/>
      <c r="K17" s="54"/>
      <c r="L17" s="54"/>
      <c r="N17" s="54">
        <f t="shared" si="0"/>
        <v>0</v>
      </c>
      <c r="P17" s="55">
        <f t="shared" si="1"/>
        <v>0</v>
      </c>
      <c r="R17" s="56"/>
    </row>
    <row r="18" spans="2:18" x14ac:dyDescent="0.2">
      <c r="B18" s="51" t="s">
        <v>48</v>
      </c>
      <c r="C18" s="52"/>
      <c r="E18" s="59"/>
      <c r="G18" s="44"/>
      <c r="H18" s="54"/>
      <c r="J18" s="54"/>
      <c r="K18" s="54"/>
      <c r="L18" s="54"/>
      <c r="N18" s="54">
        <f t="shared" si="0"/>
        <v>0</v>
      </c>
      <c r="P18" s="55">
        <f t="shared" si="1"/>
        <v>0</v>
      </c>
      <c r="R18" s="56"/>
    </row>
    <row r="19" spans="2:18" x14ac:dyDescent="0.2">
      <c r="B19" s="51" t="s">
        <v>49</v>
      </c>
      <c r="C19" s="52"/>
      <c r="E19" s="59"/>
      <c r="G19" s="44"/>
      <c r="H19" s="54"/>
      <c r="J19" s="54"/>
      <c r="K19" s="54"/>
      <c r="L19" s="54"/>
      <c r="N19" s="54">
        <f t="shared" si="0"/>
        <v>0</v>
      </c>
      <c r="P19" s="55">
        <f t="shared" si="1"/>
        <v>0</v>
      </c>
      <c r="R19" s="56"/>
    </row>
    <row r="20" spans="2:18" x14ac:dyDescent="0.2">
      <c r="B20" s="51" t="s">
        <v>50</v>
      </c>
      <c r="C20" s="52"/>
      <c r="E20" s="59"/>
      <c r="G20" s="44"/>
      <c r="H20" s="54"/>
      <c r="J20" s="54"/>
      <c r="K20" s="54"/>
      <c r="L20" s="54"/>
      <c r="N20" s="54">
        <f t="shared" si="0"/>
        <v>0</v>
      </c>
      <c r="P20" s="55">
        <f t="shared" si="1"/>
        <v>0</v>
      </c>
      <c r="R20" s="56"/>
    </row>
    <row r="21" spans="2:18" x14ac:dyDescent="0.2">
      <c r="B21" s="51" t="s">
        <v>51</v>
      </c>
      <c r="C21" s="52"/>
      <c r="E21" s="59"/>
      <c r="G21" s="44"/>
      <c r="H21" s="54"/>
      <c r="J21" s="54"/>
      <c r="K21" s="54"/>
      <c r="L21" s="54"/>
      <c r="N21" s="54">
        <f t="shared" si="0"/>
        <v>0</v>
      </c>
      <c r="P21" s="55">
        <f t="shared" si="1"/>
        <v>0</v>
      </c>
      <c r="R21" s="56"/>
    </row>
    <row r="22" spans="2:18" x14ac:dyDescent="0.2">
      <c r="B22" s="51" t="s">
        <v>52</v>
      </c>
      <c r="C22" s="52"/>
      <c r="E22" s="59"/>
      <c r="G22" s="44"/>
      <c r="H22" s="54"/>
      <c r="J22" s="54"/>
      <c r="K22" s="54"/>
      <c r="L22" s="54"/>
      <c r="N22" s="54">
        <f t="shared" si="0"/>
        <v>0</v>
      </c>
      <c r="P22" s="55">
        <f t="shared" si="1"/>
        <v>0</v>
      </c>
      <c r="R22" s="56"/>
    </row>
    <row r="23" spans="2:18" x14ac:dyDescent="0.2">
      <c r="B23" s="51" t="s">
        <v>53</v>
      </c>
      <c r="C23" s="52"/>
      <c r="E23" s="63"/>
      <c r="G23" s="44"/>
      <c r="H23" s="54"/>
      <c r="K23" s="54"/>
      <c r="L23" s="54"/>
      <c r="N23" s="54">
        <f t="shared" si="0"/>
        <v>0</v>
      </c>
      <c r="P23" s="55">
        <f t="shared" si="1"/>
        <v>0</v>
      </c>
      <c r="R23" s="56"/>
    </row>
    <row r="24" spans="2:18" x14ac:dyDescent="0.2">
      <c r="B24" s="51" t="s">
        <v>54</v>
      </c>
      <c r="C24" s="52"/>
      <c r="E24" s="63"/>
      <c r="G24" s="44"/>
      <c r="H24" s="54"/>
      <c r="J24" s="54"/>
      <c r="K24" s="54"/>
      <c r="L24" s="54"/>
      <c r="N24" s="54">
        <f t="shared" si="0"/>
        <v>0</v>
      </c>
      <c r="P24" s="55">
        <f t="shared" si="1"/>
        <v>0</v>
      </c>
      <c r="R24" s="65"/>
    </row>
    <row r="25" spans="2:18" x14ac:dyDescent="0.2">
      <c r="B25" s="51" t="s">
        <v>55</v>
      </c>
      <c r="C25" s="52"/>
      <c r="E25" s="63"/>
      <c r="G25" s="44"/>
      <c r="H25" s="54"/>
      <c r="J25" s="54"/>
      <c r="K25" s="54"/>
      <c r="L25" s="54"/>
      <c r="N25" s="54">
        <f t="shared" si="0"/>
        <v>0</v>
      </c>
      <c r="P25" s="55">
        <f t="shared" si="1"/>
        <v>0</v>
      </c>
      <c r="R25" s="56"/>
    </row>
    <row r="26" spans="2:18" x14ac:dyDescent="0.2">
      <c r="B26" s="51" t="s">
        <v>56</v>
      </c>
      <c r="C26" s="52"/>
      <c r="E26" s="63"/>
      <c r="G26" s="44"/>
      <c r="H26" s="54"/>
      <c r="J26" s="54"/>
      <c r="K26" s="54"/>
      <c r="L26" s="54"/>
      <c r="N26" s="54">
        <f t="shared" si="0"/>
        <v>0</v>
      </c>
      <c r="P26" s="55">
        <f t="shared" si="1"/>
        <v>0</v>
      </c>
      <c r="R26" s="65"/>
    </row>
    <row r="27" spans="2:18" x14ac:dyDescent="0.2">
      <c r="B27" s="51"/>
      <c r="C27" s="52"/>
      <c r="G27" s="44"/>
      <c r="H27" s="54"/>
      <c r="N27" s="67"/>
      <c r="P27" s="67"/>
    </row>
    <row r="28" spans="2:18" ht="13.5" thickBot="1" x14ac:dyDescent="0.25">
      <c r="J28" s="70">
        <f>SUM(J9:J27)</f>
        <v>0</v>
      </c>
      <c r="L28" s="70">
        <f>SUM(L9:L27)</f>
        <v>0</v>
      </c>
      <c r="N28" s="70">
        <f>SUM(N9:N27)</f>
        <v>0</v>
      </c>
      <c r="P28" s="67"/>
    </row>
    <row r="29" spans="2:18" ht="13.5" thickTop="1" x14ac:dyDescent="0.2"/>
    <row r="32" spans="2:18" x14ac:dyDescent="0.2">
      <c r="B32" s="72" t="s">
        <v>57</v>
      </c>
    </row>
    <row r="33" spans="2:2" x14ac:dyDescent="0.2">
      <c r="B33" s="73"/>
    </row>
    <row r="34" spans="2:2" x14ac:dyDescent="0.2">
      <c r="B34" s="73" t="s">
        <v>58</v>
      </c>
    </row>
    <row r="35" spans="2:2" x14ac:dyDescent="0.2">
      <c r="B35" s="73" t="s">
        <v>59</v>
      </c>
    </row>
    <row r="36" spans="2:2" x14ac:dyDescent="0.2">
      <c r="B36" s="73" t="s">
        <v>60</v>
      </c>
    </row>
    <row r="37" spans="2:2" x14ac:dyDescent="0.2">
      <c r="B37" s="73" t="s">
        <v>61</v>
      </c>
    </row>
    <row r="38" spans="2:2" x14ac:dyDescent="0.2">
      <c r="B38" s="74" t="s">
        <v>62</v>
      </c>
    </row>
  </sheetData>
  <printOptions horizontalCentered="1"/>
  <pageMargins left="0" right="0" top="0.75" bottom="0.75" header="0.3" footer="0.3"/>
  <pageSetup paperSize="5" scale="9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286"/>
  <sheetViews>
    <sheetView workbookViewId="0">
      <selection activeCell="B33" sqref="B33"/>
    </sheetView>
  </sheetViews>
  <sheetFormatPr defaultColWidth="9.140625" defaultRowHeight="12.75" x14ac:dyDescent="0.2"/>
  <cols>
    <col min="1" max="16384" width="9.140625" style="75"/>
  </cols>
  <sheetData>
    <row r="1" spans="1:2" x14ac:dyDescent="0.2">
      <c r="A1" s="76" t="s">
        <v>631</v>
      </c>
      <c r="B1" s="76" t="s">
        <v>630</v>
      </c>
    </row>
    <row r="2" spans="1:2" x14ac:dyDescent="0.2">
      <c r="A2" s="76" t="s">
        <v>629</v>
      </c>
      <c r="B2" s="76" t="s">
        <v>628</v>
      </c>
    </row>
    <row r="3" spans="1:2" x14ac:dyDescent="0.2">
      <c r="A3" s="76" t="s">
        <v>627</v>
      </c>
      <c r="B3" s="76" t="s">
        <v>626</v>
      </c>
    </row>
    <row r="4" spans="1:2" x14ac:dyDescent="0.2">
      <c r="A4" s="76" t="s">
        <v>625</v>
      </c>
      <c r="B4" s="76" t="s">
        <v>624</v>
      </c>
    </row>
    <row r="5" spans="1:2" x14ac:dyDescent="0.2">
      <c r="A5" s="76" t="s">
        <v>623</v>
      </c>
      <c r="B5" s="76" t="s">
        <v>622</v>
      </c>
    </row>
    <row r="6" spans="1:2" x14ac:dyDescent="0.2">
      <c r="A6" s="76" t="s">
        <v>621</v>
      </c>
      <c r="B6" s="76" t="s">
        <v>620</v>
      </c>
    </row>
    <row r="7" spans="1:2" x14ac:dyDescent="0.2">
      <c r="A7" s="76" t="s">
        <v>619</v>
      </c>
      <c r="B7" s="76" t="s">
        <v>618</v>
      </c>
    </row>
    <row r="8" spans="1:2" x14ac:dyDescent="0.2">
      <c r="A8" s="76" t="s">
        <v>617</v>
      </c>
      <c r="B8" s="76" t="s">
        <v>616</v>
      </c>
    </row>
    <row r="9" spans="1:2" x14ac:dyDescent="0.2">
      <c r="A9" s="76" t="s">
        <v>615</v>
      </c>
      <c r="B9" s="76" t="s">
        <v>614</v>
      </c>
    </row>
    <row r="10" spans="1:2" x14ac:dyDescent="0.2">
      <c r="A10" s="76" t="s">
        <v>613</v>
      </c>
      <c r="B10" s="76" t="s">
        <v>612</v>
      </c>
    </row>
    <row r="11" spans="1:2" x14ac:dyDescent="0.2">
      <c r="A11" s="76" t="s">
        <v>611</v>
      </c>
      <c r="B11" s="76" t="s">
        <v>610</v>
      </c>
    </row>
    <row r="12" spans="1:2" x14ac:dyDescent="0.2">
      <c r="A12" s="76" t="s">
        <v>609</v>
      </c>
      <c r="B12" s="76" t="s">
        <v>608</v>
      </c>
    </row>
    <row r="13" spans="1:2" x14ac:dyDescent="0.2">
      <c r="A13" s="76" t="s">
        <v>607</v>
      </c>
      <c r="B13" s="76" t="s">
        <v>606</v>
      </c>
    </row>
    <row r="14" spans="1:2" x14ac:dyDescent="0.2">
      <c r="A14" s="76" t="s">
        <v>605</v>
      </c>
      <c r="B14" s="76" t="s">
        <v>604</v>
      </c>
    </row>
    <row r="15" spans="1:2" x14ac:dyDescent="0.2">
      <c r="A15" s="76" t="s">
        <v>603</v>
      </c>
      <c r="B15" s="76" t="s">
        <v>602</v>
      </c>
    </row>
    <row r="16" spans="1:2" x14ac:dyDescent="0.2">
      <c r="A16" s="76" t="s">
        <v>601</v>
      </c>
      <c r="B16" s="76" t="s">
        <v>600</v>
      </c>
    </row>
    <row r="17" spans="1:2" x14ac:dyDescent="0.2">
      <c r="A17" s="76" t="s">
        <v>599</v>
      </c>
      <c r="B17" s="76" t="s">
        <v>598</v>
      </c>
    </row>
    <row r="18" spans="1:2" x14ac:dyDescent="0.2">
      <c r="A18" s="76" t="s">
        <v>597</v>
      </c>
      <c r="B18" s="76" t="s">
        <v>596</v>
      </c>
    </row>
    <row r="19" spans="1:2" x14ac:dyDescent="0.2">
      <c r="A19" s="76" t="s">
        <v>595</v>
      </c>
      <c r="B19" s="76" t="s">
        <v>594</v>
      </c>
    </row>
    <row r="20" spans="1:2" x14ac:dyDescent="0.2">
      <c r="A20" s="76" t="s">
        <v>593</v>
      </c>
      <c r="B20" s="76" t="s">
        <v>592</v>
      </c>
    </row>
    <row r="21" spans="1:2" x14ac:dyDescent="0.2">
      <c r="A21" s="76" t="s">
        <v>591</v>
      </c>
      <c r="B21" s="76" t="s">
        <v>590</v>
      </c>
    </row>
    <row r="22" spans="1:2" x14ac:dyDescent="0.2">
      <c r="A22" s="76" t="s">
        <v>589</v>
      </c>
      <c r="B22" s="76" t="s">
        <v>588</v>
      </c>
    </row>
    <row r="23" spans="1:2" x14ac:dyDescent="0.2">
      <c r="A23" s="76" t="s">
        <v>587</v>
      </c>
      <c r="B23" s="76" t="s">
        <v>586</v>
      </c>
    </row>
    <row r="24" spans="1:2" x14ac:dyDescent="0.2">
      <c r="A24" s="76" t="s">
        <v>585</v>
      </c>
      <c r="B24" s="76" t="s">
        <v>10</v>
      </c>
    </row>
    <row r="25" spans="1:2" x14ac:dyDescent="0.2">
      <c r="A25" s="76" t="s">
        <v>584</v>
      </c>
      <c r="B25" s="76" t="s">
        <v>583</v>
      </c>
    </row>
    <row r="26" spans="1:2" x14ac:dyDescent="0.2">
      <c r="A26" s="76" t="s">
        <v>582</v>
      </c>
      <c r="B26" s="76" t="s">
        <v>581</v>
      </c>
    </row>
    <row r="27" spans="1:2" x14ac:dyDescent="0.2">
      <c r="A27" s="76" t="s">
        <v>580</v>
      </c>
      <c r="B27" s="76" t="s">
        <v>579</v>
      </c>
    </row>
    <row r="28" spans="1:2" x14ac:dyDescent="0.2">
      <c r="A28" s="76" t="s">
        <v>578</v>
      </c>
      <c r="B28" s="76" t="s">
        <v>577</v>
      </c>
    </row>
    <row r="29" spans="1:2" x14ac:dyDescent="0.2">
      <c r="A29" s="76" t="s">
        <v>576</v>
      </c>
      <c r="B29" s="76" t="s">
        <v>575</v>
      </c>
    </row>
    <row r="30" spans="1:2" x14ac:dyDescent="0.2">
      <c r="A30" s="76" t="s">
        <v>574</v>
      </c>
      <c r="B30" s="76" t="s">
        <v>573</v>
      </c>
    </row>
    <row r="31" spans="1:2" x14ac:dyDescent="0.2">
      <c r="A31" s="76" t="s">
        <v>572</v>
      </c>
      <c r="B31" s="76" t="s">
        <v>571</v>
      </c>
    </row>
    <row r="32" spans="1:2" x14ac:dyDescent="0.2">
      <c r="A32" s="76" t="s">
        <v>570</v>
      </c>
      <c r="B32" s="76" t="s">
        <v>569</v>
      </c>
    </row>
    <row r="33" spans="1:2" x14ac:dyDescent="0.2">
      <c r="A33" s="76" t="s">
        <v>568</v>
      </c>
      <c r="B33" s="76" t="s">
        <v>567</v>
      </c>
    </row>
    <row r="34" spans="1:2" x14ac:dyDescent="0.2">
      <c r="A34" s="76" t="s">
        <v>566</v>
      </c>
      <c r="B34" s="76" t="s">
        <v>565</v>
      </c>
    </row>
    <row r="35" spans="1:2" x14ac:dyDescent="0.2">
      <c r="A35" s="76" t="s">
        <v>564</v>
      </c>
      <c r="B35" s="76" t="s">
        <v>563</v>
      </c>
    </row>
    <row r="36" spans="1:2" x14ac:dyDescent="0.2">
      <c r="A36" s="76" t="s">
        <v>562</v>
      </c>
      <c r="B36" s="76" t="s">
        <v>561</v>
      </c>
    </row>
    <row r="37" spans="1:2" x14ac:dyDescent="0.2">
      <c r="A37" s="76" t="s">
        <v>560</v>
      </c>
      <c r="B37" s="76" t="s">
        <v>559</v>
      </c>
    </row>
    <row r="38" spans="1:2" x14ac:dyDescent="0.2">
      <c r="A38" s="76" t="s">
        <v>558</v>
      </c>
      <c r="B38" s="76" t="s">
        <v>557</v>
      </c>
    </row>
    <row r="39" spans="1:2" x14ac:dyDescent="0.2">
      <c r="A39" s="76" t="s">
        <v>556</v>
      </c>
      <c r="B39" s="76" t="s">
        <v>555</v>
      </c>
    </row>
    <row r="40" spans="1:2" x14ac:dyDescent="0.2">
      <c r="A40" s="76" t="s">
        <v>554</v>
      </c>
      <c r="B40" s="76" t="s">
        <v>553</v>
      </c>
    </row>
    <row r="41" spans="1:2" x14ac:dyDescent="0.2">
      <c r="A41" s="76" t="s">
        <v>552</v>
      </c>
      <c r="B41" s="76" t="s">
        <v>551</v>
      </c>
    </row>
    <row r="42" spans="1:2" x14ac:dyDescent="0.2">
      <c r="A42" s="76" t="s">
        <v>550</v>
      </c>
      <c r="B42" s="76" t="s">
        <v>549</v>
      </c>
    </row>
    <row r="43" spans="1:2" x14ac:dyDescent="0.2">
      <c r="A43" s="76" t="s">
        <v>548</v>
      </c>
      <c r="B43" s="76" t="s">
        <v>547</v>
      </c>
    </row>
    <row r="44" spans="1:2" x14ac:dyDescent="0.2">
      <c r="A44" s="76" t="s">
        <v>546</v>
      </c>
      <c r="B44" s="76" t="s">
        <v>545</v>
      </c>
    </row>
    <row r="45" spans="1:2" x14ac:dyDescent="0.2">
      <c r="A45" s="76" t="s">
        <v>544</v>
      </c>
      <c r="B45" s="76" t="s">
        <v>543</v>
      </c>
    </row>
    <row r="46" spans="1:2" x14ac:dyDescent="0.2">
      <c r="A46" s="76" t="s">
        <v>542</v>
      </c>
      <c r="B46" s="76" t="s">
        <v>541</v>
      </c>
    </row>
    <row r="47" spans="1:2" x14ac:dyDescent="0.2">
      <c r="A47" s="76" t="s">
        <v>540</v>
      </c>
      <c r="B47" s="76" t="s">
        <v>539</v>
      </c>
    </row>
    <row r="48" spans="1:2" x14ac:dyDescent="0.2">
      <c r="A48" s="76" t="s">
        <v>538</v>
      </c>
      <c r="B48" s="76" t="s">
        <v>537</v>
      </c>
    </row>
    <row r="49" spans="1:2" x14ac:dyDescent="0.2">
      <c r="A49" s="76" t="s">
        <v>536</v>
      </c>
      <c r="B49" s="76" t="s">
        <v>535</v>
      </c>
    </row>
    <row r="50" spans="1:2" x14ac:dyDescent="0.2">
      <c r="A50" s="76" t="s">
        <v>534</v>
      </c>
      <c r="B50" s="76" t="s">
        <v>533</v>
      </c>
    </row>
    <row r="51" spans="1:2" x14ac:dyDescent="0.2">
      <c r="A51" s="76" t="s">
        <v>532</v>
      </c>
      <c r="B51" s="76" t="s">
        <v>531</v>
      </c>
    </row>
    <row r="52" spans="1:2" x14ac:dyDescent="0.2">
      <c r="A52" s="76" t="s">
        <v>530</v>
      </c>
      <c r="B52" s="76" t="s">
        <v>529</v>
      </c>
    </row>
    <row r="53" spans="1:2" x14ac:dyDescent="0.2">
      <c r="A53" s="76" t="s">
        <v>528</v>
      </c>
      <c r="B53" s="76" t="s">
        <v>527</v>
      </c>
    </row>
    <row r="54" spans="1:2" x14ac:dyDescent="0.2">
      <c r="A54" s="76" t="s">
        <v>526</v>
      </c>
      <c r="B54" s="76" t="s">
        <v>525</v>
      </c>
    </row>
    <row r="55" spans="1:2" x14ac:dyDescent="0.2">
      <c r="A55" s="76" t="s">
        <v>524</v>
      </c>
      <c r="B55" s="76" t="s">
        <v>523</v>
      </c>
    </row>
    <row r="56" spans="1:2" x14ac:dyDescent="0.2">
      <c r="A56" s="76" t="s">
        <v>522</v>
      </c>
      <c r="B56" s="76" t="s">
        <v>521</v>
      </c>
    </row>
    <row r="57" spans="1:2" x14ac:dyDescent="0.2">
      <c r="A57" s="76" t="s">
        <v>520</v>
      </c>
      <c r="B57" s="76" t="s">
        <v>519</v>
      </c>
    </row>
    <row r="58" spans="1:2" x14ac:dyDescent="0.2">
      <c r="A58" s="76" t="s">
        <v>518</v>
      </c>
      <c r="B58" s="76" t="s">
        <v>517</v>
      </c>
    </row>
    <row r="59" spans="1:2" x14ac:dyDescent="0.2">
      <c r="A59" s="76" t="s">
        <v>516</v>
      </c>
      <c r="B59" s="76" t="s">
        <v>515</v>
      </c>
    </row>
    <row r="60" spans="1:2" x14ac:dyDescent="0.2">
      <c r="A60" s="76" t="s">
        <v>514</v>
      </c>
      <c r="B60" s="76" t="s">
        <v>513</v>
      </c>
    </row>
    <row r="61" spans="1:2" x14ac:dyDescent="0.2">
      <c r="A61" s="76" t="s">
        <v>512</v>
      </c>
      <c r="B61" s="76" t="s">
        <v>511</v>
      </c>
    </row>
    <row r="62" spans="1:2" x14ac:dyDescent="0.2">
      <c r="A62" s="76" t="s">
        <v>510</v>
      </c>
      <c r="B62" s="76" t="s">
        <v>509</v>
      </c>
    </row>
    <row r="63" spans="1:2" x14ac:dyDescent="0.2">
      <c r="A63" s="76" t="s">
        <v>508</v>
      </c>
      <c r="B63" s="76" t="s">
        <v>507</v>
      </c>
    </row>
    <row r="64" spans="1:2" x14ac:dyDescent="0.2">
      <c r="A64" s="76" t="s">
        <v>506</v>
      </c>
      <c r="B64" s="76" t="s">
        <v>505</v>
      </c>
    </row>
    <row r="65" spans="1:2" x14ac:dyDescent="0.2">
      <c r="A65" s="76" t="s">
        <v>504</v>
      </c>
      <c r="B65" s="76" t="s">
        <v>503</v>
      </c>
    </row>
    <row r="66" spans="1:2" x14ac:dyDescent="0.2">
      <c r="A66" s="76" t="s">
        <v>502</v>
      </c>
      <c r="B66" s="76" t="s">
        <v>501</v>
      </c>
    </row>
    <row r="67" spans="1:2" x14ac:dyDescent="0.2">
      <c r="A67" s="76" t="s">
        <v>500</v>
      </c>
      <c r="B67" s="76" t="s">
        <v>499</v>
      </c>
    </row>
    <row r="68" spans="1:2" x14ac:dyDescent="0.2">
      <c r="A68" s="76" t="s">
        <v>498</v>
      </c>
      <c r="B68" s="76" t="s">
        <v>497</v>
      </c>
    </row>
    <row r="69" spans="1:2" x14ac:dyDescent="0.2">
      <c r="A69" s="76" t="s">
        <v>496</v>
      </c>
      <c r="B69" s="76" t="s">
        <v>495</v>
      </c>
    </row>
    <row r="70" spans="1:2" x14ac:dyDescent="0.2">
      <c r="A70" s="76" t="s">
        <v>494</v>
      </c>
      <c r="B70" s="76" t="s">
        <v>493</v>
      </c>
    </row>
    <row r="71" spans="1:2" x14ac:dyDescent="0.2">
      <c r="A71" s="76" t="s">
        <v>492</v>
      </c>
      <c r="B71" s="76" t="s">
        <v>491</v>
      </c>
    </row>
    <row r="72" spans="1:2" x14ac:dyDescent="0.2">
      <c r="A72" s="76" t="s">
        <v>490</v>
      </c>
      <c r="B72" s="76" t="s">
        <v>489</v>
      </c>
    </row>
    <row r="73" spans="1:2" x14ac:dyDescent="0.2">
      <c r="A73" s="76" t="s">
        <v>488</v>
      </c>
      <c r="B73" s="76" t="s">
        <v>487</v>
      </c>
    </row>
    <row r="74" spans="1:2" x14ac:dyDescent="0.2">
      <c r="A74" s="76" t="s">
        <v>486</v>
      </c>
      <c r="B74" s="76" t="s">
        <v>485</v>
      </c>
    </row>
    <row r="75" spans="1:2" x14ac:dyDescent="0.2">
      <c r="A75" s="76" t="s">
        <v>484</v>
      </c>
      <c r="B75" s="76" t="s">
        <v>483</v>
      </c>
    </row>
    <row r="76" spans="1:2" x14ac:dyDescent="0.2">
      <c r="A76" s="76" t="s">
        <v>482</v>
      </c>
      <c r="B76" s="76" t="s">
        <v>481</v>
      </c>
    </row>
    <row r="77" spans="1:2" x14ac:dyDescent="0.2">
      <c r="A77" s="76" t="s">
        <v>480</v>
      </c>
      <c r="B77" s="76" t="s">
        <v>479</v>
      </c>
    </row>
    <row r="78" spans="1:2" x14ac:dyDescent="0.2">
      <c r="A78" s="76" t="s">
        <v>478</v>
      </c>
      <c r="B78" s="76" t="s">
        <v>477</v>
      </c>
    </row>
    <row r="79" spans="1:2" x14ac:dyDescent="0.2">
      <c r="A79" s="76" t="s">
        <v>476</v>
      </c>
      <c r="B79" s="76" t="s">
        <v>475</v>
      </c>
    </row>
    <row r="80" spans="1:2" x14ac:dyDescent="0.2">
      <c r="A80" s="76" t="s">
        <v>474</v>
      </c>
      <c r="B80" s="76" t="s">
        <v>473</v>
      </c>
    </row>
    <row r="81" spans="1:2" x14ac:dyDescent="0.2">
      <c r="A81" s="76" t="s">
        <v>472</v>
      </c>
      <c r="B81" s="76" t="s">
        <v>471</v>
      </c>
    </row>
    <row r="82" spans="1:2" x14ac:dyDescent="0.2">
      <c r="A82" s="76" t="s">
        <v>470</v>
      </c>
      <c r="B82" s="76" t="s">
        <v>469</v>
      </c>
    </row>
    <row r="83" spans="1:2" x14ac:dyDescent="0.2">
      <c r="A83" s="76" t="s">
        <v>468</v>
      </c>
      <c r="B83" s="76" t="s">
        <v>467</v>
      </c>
    </row>
    <row r="84" spans="1:2" x14ac:dyDescent="0.2">
      <c r="A84" s="76" t="s">
        <v>466</v>
      </c>
      <c r="B84" s="76" t="s">
        <v>465</v>
      </c>
    </row>
    <row r="85" spans="1:2" x14ac:dyDescent="0.2">
      <c r="A85" s="76" t="s">
        <v>464</v>
      </c>
      <c r="B85" s="76" t="s">
        <v>463</v>
      </c>
    </row>
    <row r="86" spans="1:2" x14ac:dyDescent="0.2">
      <c r="A86" s="76" t="s">
        <v>462</v>
      </c>
      <c r="B86" s="76" t="s">
        <v>461</v>
      </c>
    </row>
    <row r="87" spans="1:2" x14ac:dyDescent="0.2">
      <c r="A87" s="76" t="s">
        <v>460</v>
      </c>
      <c r="B87" s="76" t="s">
        <v>459</v>
      </c>
    </row>
    <row r="88" spans="1:2" x14ac:dyDescent="0.2">
      <c r="A88" s="76" t="s">
        <v>458</v>
      </c>
      <c r="B88" s="76" t="s">
        <v>457</v>
      </c>
    </row>
    <row r="89" spans="1:2" x14ac:dyDescent="0.2">
      <c r="A89" s="76" t="s">
        <v>456</v>
      </c>
      <c r="B89" s="76" t="s">
        <v>455</v>
      </c>
    </row>
    <row r="90" spans="1:2" x14ac:dyDescent="0.2">
      <c r="A90" s="76" t="s">
        <v>454</v>
      </c>
      <c r="B90" s="76" t="s">
        <v>453</v>
      </c>
    </row>
    <row r="91" spans="1:2" x14ac:dyDescent="0.2">
      <c r="A91" s="76" t="s">
        <v>452</v>
      </c>
      <c r="B91" s="76" t="s">
        <v>451</v>
      </c>
    </row>
    <row r="92" spans="1:2" x14ac:dyDescent="0.2">
      <c r="A92" s="76" t="s">
        <v>450</v>
      </c>
      <c r="B92" s="76" t="s">
        <v>449</v>
      </c>
    </row>
    <row r="93" spans="1:2" x14ac:dyDescent="0.2">
      <c r="A93" s="76" t="s">
        <v>448</v>
      </c>
      <c r="B93" s="76" t="s">
        <v>447</v>
      </c>
    </row>
    <row r="94" spans="1:2" x14ac:dyDescent="0.2">
      <c r="A94" s="76" t="s">
        <v>446</v>
      </c>
      <c r="B94" s="76" t="s">
        <v>445</v>
      </c>
    </row>
    <row r="95" spans="1:2" x14ac:dyDescent="0.2">
      <c r="A95" s="76" t="s">
        <v>444</v>
      </c>
      <c r="B95" s="76" t="s">
        <v>443</v>
      </c>
    </row>
    <row r="96" spans="1:2" x14ac:dyDescent="0.2">
      <c r="A96" s="76" t="s">
        <v>442</v>
      </c>
      <c r="B96" s="76" t="s">
        <v>441</v>
      </c>
    </row>
    <row r="97" spans="1:2" x14ac:dyDescent="0.2">
      <c r="A97" s="76" t="s">
        <v>440</v>
      </c>
      <c r="B97" s="76" t="s">
        <v>439</v>
      </c>
    </row>
    <row r="98" spans="1:2" x14ac:dyDescent="0.2">
      <c r="A98" s="76" t="s">
        <v>438</v>
      </c>
      <c r="B98" s="76" t="s">
        <v>437</v>
      </c>
    </row>
    <row r="99" spans="1:2" x14ac:dyDescent="0.2">
      <c r="A99" s="76" t="s">
        <v>436</v>
      </c>
      <c r="B99" s="76" t="s">
        <v>435</v>
      </c>
    </row>
    <row r="100" spans="1:2" x14ac:dyDescent="0.2">
      <c r="A100" s="76" t="s">
        <v>434</v>
      </c>
      <c r="B100" s="76" t="s">
        <v>433</v>
      </c>
    </row>
    <row r="101" spans="1:2" x14ac:dyDescent="0.2">
      <c r="A101" s="76" t="s">
        <v>432</v>
      </c>
      <c r="B101" s="76" t="s">
        <v>431</v>
      </c>
    </row>
    <row r="102" spans="1:2" x14ac:dyDescent="0.2">
      <c r="A102" s="76" t="s">
        <v>430</v>
      </c>
      <c r="B102" s="76" t="s">
        <v>429</v>
      </c>
    </row>
    <row r="103" spans="1:2" x14ac:dyDescent="0.2">
      <c r="A103" s="76" t="s">
        <v>428</v>
      </c>
      <c r="B103" s="76" t="s">
        <v>427</v>
      </c>
    </row>
    <row r="104" spans="1:2" x14ac:dyDescent="0.2">
      <c r="A104" s="76" t="s">
        <v>426</v>
      </c>
      <c r="B104" s="76" t="s">
        <v>425</v>
      </c>
    </row>
    <row r="105" spans="1:2" x14ac:dyDescent="0.2">
      <c r="A105" s="76" t="s">
        <v>424</v>
      </c>
      <c r="B105" s="76" t="s">
        <v>423</v>
      </c>
    </row>
    <row r="106" spans="1:2" x14ac:dyDescent="0.2">
      <c r="A106" s="76" t="s">
        <v>422</v>
      </c>
      <c r="B106" s="76" t="s">
        <v>421</v>
      </c>
    </row>
    <row r="107" spans="1:2" x14ac:dyDescent="0.2">
      <c r="A107" s="76" t="s">
        <v>420</v>
      </c>
      <c r="B107" s="76" t="s">
        <v>419</v>
      </c>
    </row>
    <row r="108" spans="1:2" x14ac:dyDescent="0.2">
      <c r="A108" s="76" t="s">
        <v>418</v>
      </c>
      <c r="B108" s="76" t="s">
        <v>417</v>
      </c>
    </row>
    <row r="109" spans="1:2" x14ac:dyDescent="0.2">
      <c r="A109" s="76" t="s">
        <v>416</v>
      </c>
      <c r="B109" s="76" t="s">
        <v>11</v>
      </c>
    </row>
    <row r="110" spans="1:2" x14ac:dyDescent="0.2">
      <c r="A110" s="76" t="s">
        <v>415</v>
      </c>
      <c r="B110" s="76" t="s">
        <v>414</v>
      </c>
    </row>
    <row r="111" spans="1:2" x14ac:dyDescent="0.2">
      <c r="A111" s="76" t="s">
        <v>413</v>
      </c>
      <c r="B111" s="76" t="s">
        <v>412</v>
      </c>
    </row>
    <row r="112" spans="1:2" x14ac:dyDescent="0.2">
      <c r="A112" s="76" t="s">
        <v>411</v>
      </c>
      <c r="B112" s="76" t="s">
        <v>410</v>
      </c>
    </row>
    <row r="113" spans="1:2" x14ac:dyDescent="0.2">
      <c r="A113" s="76" t="s">
        <v>409</v>
      </c>
      <c r="B113" s="76" t="s">
        <v>408</v>
      </c>
    </row>
    <row r="114" spans="1:2" x14ac:dyDescent="0.2">
      <c r="A114" s="76" t="s">
        <v>407</v>
      </c>
      <c r="B114" s="76" t="s">
        <v>406</v>
      </c>
    </row>
    <row r="115" spans="1:2" x14ac:dyDescent="0.2">
      <c r="A115" s="76" t="s">
        <v>405</v>
      </c>
      <c r="B115" s="76" t="s">
        <v>404</v>
      </c>
    </row>
    <row r="116" spans="1:2" x14ac:dyDescent="0.2">
      <c r="A116" s="76" t="s">
        <v>403</v>
      </c>
      <c r="B116" s="76" t="s">
        <v>402</v>
      </c>
    </row>
    <row r="117" spans="1:2" x14ac:dyDescent="0.2">
      <c r="A117" s="76" t="s">
        <v>401</v>
      </c>
      <c r="B117" s="76" t="s">
        <v>400</v>
      </c>
    </row>
    <row r="118" spans="1:2" x14ac:dyDescent="0.2">
      <c r="A118" s="76" t="s">
        <v>399</v>
      </c>
      <c r="B118" s="76" t="s">
        <v>398</v>
      </c>
    </row>
    <row r="119" spans="1:2" x14ac:dyDescent="0.2">
      <c r="A119" s="76" t="s">
        <v>397</v>
      </c>
      <c r="B119" s="76" t="s">
        <v>396</v>
      </c>
    </row>
    <row r="120" spans="1:2" x14ac:dyDescent="0.2">
      <c r="A120" s="76" t="s">
        <v>395</v>
      </c>
      <c r="B120" s="76" t="s">
        <v>394</v>
      </c>
    </row>
    <row r="121" spans="1:2" x14ac:dyDescent="0.2">
      <c r="A121" s="76" t="s">
        <v>393</v>
      </c>
      <c r="B121" s="76" t="s">
        <v>392</v>
      </c>
    </row>
    <row r="122" spans="1:2" x14ac:dyDescent="0.2">
      <c r="A122" s="76" t="s">
        <v>391</v>
      </c>
      <c r="B122" s="76" t="s">
        <v>390</v>
      </c>
    </row>
    <row r="123" spans="1:2" x14ac:dyDescent="0.2">
      <c r="A123" s="76" t="s">
        <v>389</v>
      </c>
      <c r="B123" s="76" t="s">
        <v>388</v>
      </c>
    </row>
    <row r="124" spans="1:2" x14ac:dyDescent="0.2">
      <c r="A124" s="76" t="s">
        <v>387</v>
      </c>
      <c r="B124" s="76" t="s">
        <v>386</v>
      </c>
    </row>
    <row r="125" spans="1:2" x14ac:dyDescent="0.2">
      <c r="A125" s="76" t="s">
        <v>385</v>
      </c>
      <c r="B125" s="76" t="s">
        <v>384</v>
      </c>
    </row>
    <row r="126" spans="1:2" x14ac:dyDescent="0.2">
      <c r="A126" s="76" t="s">
        <v>383</v>
      </c>
      <c r="B126" s="76" t="s">
        <v>382</v>
      </c>
    </row>
    <row r="127" spans="1:2" x14ac:dyDescent="0.2">
      <c r="A127" s="76" t="s">
        <v>381</v>
      </c>
      <c r="B127" s="76" t="s">
        <v>380</v>
      </c>
    </row>
    <row r="128" spans="1:2" x14ac:dyDescent="0.2">
      <c r="A128" s="76" t="s">
        <v>379</v>
      </c>
      <c r="B128" s="76" t="s">
        <v>378</v>
      </c>
    </row>
    <row r="129" spans="1:2" x14ac:dyDescent="0.2">
      <c r="A129" s="76" t="s">
        <v>377</v>
      </c>
      <c r="B129" s="76" t="s">
        <v>376</v>
      </c>
    </row>
    <row r="130" spans="1:2" x14ac:dyDescent="0.2">
      <c r="A130" s="76" t="s">
        <v>375</v>
      </c>
      <c r="B130" s="76" t="s">
        <v>374</v>
      </c>
    </row>
    <row r="131" spans="1:2" x14ac:dyDescent="0.2">
      <c r="A131" s="76" t="s">
        <v>373</v>
      </c>
      <c r="B131" s="76" t="s">
        <v>372</v>
      </c>
    </row>
    <row r="132" spans="1:2" x14ac:dyDescent="0.2">
      <c r="A132" s="76" t="s">
        <v>371</v>
      </c>
      <c r="B132" s="76" t="s">
        <v>370</v>
      </c>
    </row>
    <row r="133" spans="1:2" x14ac:dyDescent="0.2">
      <c r="A133" s="76" t="s">
        <v>369</v>
      </c>
      <c r="B133" s="76" t="s">
        <v>368</v>
      </c>
    </row>
    <row r="134" spans="1:2" x14ac:dyDescent="0.2">
      <c r="A134" s="76" t="s">
        <v>367</v>
      </c>
      <c r="B134" s="76" t="s">
        <v>366</v>
      </c>
    </row>
    <row r="135" spans="1:2" x14ac:dyDescent="0.2">
      <c r="A135" s="76" t="s">
        <v>365</v>
      </c>
      <c r="B135" s="76" t="s">
        <v>364</v>
      </c>
    </row>
    <row r="136" spans="1:2" x14ac:dyDescent="0.2">
      <c r="A136" s="76" t="s">
        <v>363</v>
      </c>
      <c r="B136" s="76" t="s">
        <v>362</v>
      </c>
    </row>
    <row r="137" spans="1:2" x14ac:dyDescent="0.2">
      <c r="A137" s="76" t="s">
        <v>361</v>
      </c>
      <c r="B137" s="76" t="s">
        <v>360</v>
      </c>
    </row>
    <row r="138" spans="1:2" x14ac:dyDescent="0.2">
      <c r="A138" s="76" t="s">
        <v>359</v>
      </c>
      <c r="B138" s="76" t="s">
        <v>358</v>
      </c>
    </row>
    <row r="139" spans="1:2" x14ac:dyDescent="0.2">
      <c r="A139" s="76" t="s">
        <v>357</v>
      </c>
      <c r="B139" s="76" t="s">
        <v>356</v>
      </c>
    </row>
    <row r="140" spans="1:2" x14ac:dyDescent="0.2">
      <c r="A140" s="76" t="s">
        <v>355</v>
      </c>
      <c r="B140" s="76" t="s">
        <v>354</v>
      </c>
    </row>
    <row r="141" spans="1:2" x14ac:dyDescent="0.2">
      <c r="A141" s="76" t="s">
        <v>353</v>
      </c>
      <c r="B141" s="76" t="s">
        <v>352</v>
      </c>
    </row>
    <row r="142" spans="1:2" x14ac:dyDescent="0.2">
      <c r="A142" s="76" t="s">
        <v>351</v>
      </c>
      <c r="B142" s="76" t="s">
        <v>350</v>
      </c>
    </row>
    <row r="143" spans="1:2" x14ac:dyDescent="0.2">
      <c r="A143" s="76" t="s">
        <v>349</v>
      </c>
      <c r="B143" s="76" t="s">
        <v>348</v>
      </c>
    </row>
    <row r="144" spans="1:2" x14ac:dyDescent="0.2">
      <c r="A144" s="76" t="s">
        <v>347</v>
      </c>
      <c r="B144" s="76" t="s">
        <v>346</v>
      </c>
    </row>
    <row r="145" spans="1:2" x14ac:dyDescent="0.2">
      <c r="A145" s="76" t="s">
        <v>345</v>
      </c>
      <c r="B145" s="76" t="s">
        <v>344</v>
      </c>
    </row>
    <row r="146" spans="1:2" x14ac:dyDescent="0.2">
      <c r="A146" s="76" t="s">
        <v>343</v>
      </c>
      <c r="B146" s="76" t="s">
        <v>342</v>
      </c>
    </row>
    <row r="147" spans="1:2" x14ac:dyDescent="0.2">
      <c r="A147" s="76" t="s">
        <v>341</v>
      </c>
      <c r="B147" s="76" t="s">
        <v>340</v>
      </c>
    </row>
    <row r="148" spans="1:2" x14ac:dyDescent="0.2">
      <c r="A148" s="76" t="s">
        <v>339</v>
      </c>
      <c r="B148" s="76" t="s">
        <v>338</v>
      </c>
    </row>
    <row r="149" spans="1:2" x14ac:dyDescent="0.2">
      <c r="A149" s="76" t="s">
        <v>337</v>
      </c>
      <c r="B149" s="76" t="s">
        <v>336</v>
      </c>
    </row>
    <row r="150" spans="1:2" x14ac:dyDescent="0.2">
      <c r="A150" s="76" t="s">
        <v>335</v>
      </c>
      <c r="B150" s="76" t="s">
        <v>334</v>
      </c>
    </row>
    <row r="151" spans="1:2" x14ac:dyDescent="0.2">
      <c r="A151" s="76" t="s">
        <v>333</v>
      </c>
      <c r="B151" s="76" t="s">
        <v>332</v>
      </c>
    </row>
    <row r="152" spans="1:2" x14ac:dyDescent="0.2">
      <c r="A152" s="76" t="s">
        <v>331</v>
      </c>
      <c r="B152" s="76" t="s">
        <v>330</v>
      </c>
    </row>
    <row r="153" spans="1:2" x14ac:dyDescent="0.2">
      <c r="A153" s="76" t="s">
        <v>329</v>
      </c>
      <c r="B153" s="76" t="s">
        <v>328</v>
      </c>
    </row>
    <row r="154" spans="1:2" x14ac:dyDescent="0.2">
      <c r="A154" s="76" t="s">
        <v>327</v>
      </c>
      <c r="B154" s="76" t="s">
        <v>326</v>
      </c>
    </row>
    <row r="155" spans="1:2" x14ac:dyDescent="0.2">
      <c r="A155" s="76" t="s">
        <v>325</v>
      </c>
      <c r="B155" s="76" t="s">
        <v>324</v>
      </c>
    </row>
    <row r="156" spans="1:2" x14ac:dyDescent="0.2">
      <c r="A156" s="76" t="s">
        <v>323</v>
      </c>
      <c r="B156" s="76" t="s">
        <v>322</v>
      </c>
    </row>
    <row r="157" spans="1:2" x14ac:dyDescent="0.2">
      <c r="A157" s="76" t="s">
        <v>321</v>
      </c>
      <c r="B157" s="76" t="s">
        <v>320</v>
      </c>
    </row>
    <row r="158" spans="1:2" x14ac:dyDescent="0.2">
      <c r="A158" s="76" t="s">
        <v>319</v>
      </c>
      <c r="B158" s="76" t="s">
        <v>318</v>
      </c>
    </row>
    <row r="159" spans="1:2" x14ac:dyDescent="0.2">
      <c r="A159" s="76" t="s">
        <v>317</v>
      </c>
      <c r="B159" s="76" t="s">
        <v>316</v>
      </c>
    </row>
    <row r="160" spans="1:2" x14ac:dyDescent="0.2">
      <c r="A160" s="76" t="s">
        <v>315</v>
      </c>
      <c r="B160" s="76" t="s">
        <v>314</v>
      </c>
    </row>
    <row r="161" spans="1:2" x14ac:dyDescent="0.2">
      <c r="A161" s="76" t="s">
        <v>313</v>
      </c>
      <c r="B161" s="76" t="s">
        <v>312</v>
      </c>
    </row>
    <row r="162" spans="1:2" x14ac:dyDescent="0.2">
      <c r="A162" s="76" t="s">
        <v>311</v>
      </c>
      <c r="B162" s="76" t="s">
        <v>310</v>
      </c>
    </row>
    <row r="163" spans="1:2" x14ac:dyDescent="0.2">
      <c r="A163" s="76" t="s">
        <v>309</v>
      </c>
      <c r="B163" s="76" t="s">
        <v>308</v>
      </c>
    </row>
    <row r="164" spans="1:2" x14ac:dyDescent="0.2">
      <c r="A164" s="76" t="s">
        <v>307</v>
      </c>
      <c r="B164" s="76" t="s">
        <v>306</v>
      </c>
    </row>
    <row r="165" spans="1:2" x14ac:dyDescent="0.2">
      <c r="A165" s="76" t="s">
        <v>305</v>
      </c>
      <c r="B165" s="76" t="s">
        <v>304</v>
      </c>
    </row>
    <row r="166" spans="1:2" x14ac:dyDescent="0.2">
      <c r="A166" s="76" t="s">
        <v>303</v>
      </c>
      <c r="B166" s="76" t="s">
        <v>302</v>
      </c>
    </row>
    <row r="167" spans="1:2" x14ac:dyDescent="0.2">
      <c r="A167" s="76" t="s">
        <v>301</v>
      </c>
      <c r="B167" s="76" t="s">
        <v>300</v>
      </c>
    </row>
    <row r="168" spans="1:2" x14ac:dyDescent="0.2">
      <c r="A168" s="76" t="s">
        <v>299</v>
      </c>
      <c r="B168" s="76" t="s">
        <v>12</v>
      </c>
    </row>
    <row r="169" spans="1:2" x14ac:dyDescent="0.2">
      <c r="A169" s="76" t="s">
        <v>298</v>
      </c>
      <c r="B169" s="76" t="s">
        <v>297</v>
      </c>
    </row>
    <row r="170" spans="1:2" x14ac:dyDescent="0.2">
      <c r="A170" s="76" t="s">
        <v>296</v>
      </c>
      <c r="B170" s="76" t="s">
        <v>295</v>
      </c>
    </row>
    <row r="171" spans="1:2" x14ac:dyDescent="0.2">
      <c r="A171" s="76" t="s">
        <v>294</v>
      </c>
      <c r="B171" s="76" t="s">
        <v>293</v>
      </c>
    </row>
    <row r="172" spans="1:2" x14ac:dyDescent="0.2">
      <c r="A172" s="76" t="s">
        <v>292</v>
      </c>
      <c r="B172" s="76" t="s">
        <v>13</v>
      </c>
    </row>
    <row r="173" spans="1:2" x14ac:dyDescent="0.2">
      <c r="A173" s="76" t="s">
        <v>291</v>
      </c>
      <c r="B173" s="76" t="s">
        <v>290</v>
      </c>
    </row>
    <row r="174" spans="1:2" x14ac:dyDescent="0.2">
      <c r="A174" s="76" t="s">
        <v>289</v>
      </c>
      <c r="B174" s="76" t="s">
        <v>288</v>
      </c>
    </row>
    <row r="175" spans="1:2" x14ac:dyDescent="0.2">
      <c r="A175" s="76" t="s">
        <v>287</v>
      </c>
      <c r="B175" s="76" t="s">
        <v>14</v>
      </c>
    </row>
    <row r="176" spans="1:2" x14ac:dyDescent="0.2">
      <c r="A176" s="76" t="s">
        <v>286</v>
      </c>
      <c r="B176" s="76" t="s">
        <v>285</v>
      </c>
    </row>
    <row r="177" spans="1:2" x14ac:dyDescent="0.2">
      <c r="A177" s="76" t="s">
        <v>284</v>
      </c>
      <c r="B177" s="76" t="s">
        <v>283</v>
      </c>
    </row>
    <row r="178" spans="1:2" x14ac:dyDescent="0.2">
      <c r="A178" s="76" t="s">
        <v>282</v>
      </c>
      <c r="B178" s="76" t="s">
        <v>281</v>
      </c>
    </row>
    <row r="179" spans="1:2" x14ac:dyDescent="0.2">
      <c r="A179" s="76" t="s">
        <v>280</v>
      </c>
      <c r="B179" s="76" t="s">
        <v>279</v>
      </c>
    </row>
    <row r="180" spans="1:2" x14ac:dyDescent="0.2">
      <c r="A180" s="76" t="s">
        <v>278</v>
      </c>
      <c r="B180" s="76" t="s">
        <v>277</v>
      </c>
    </row>
    <row r="181" spans="1:2" x14ac:dyDescent="0.2">
      <c r="A181" s="76" t="s">
        <v>276</v>
      </c>
      <c r="B181" s="76" t="s">
        <v>275</v>
      </c>
    </row>
    <row r="182" spans="1:2" x14ac:dyDescent="0.2">
      <c r="A182" s="76" t="s">
        <v>274</v>
      </c>
      <c r="B182" s="76" t="s">
        <v>273</v>
      </c>
    </row>
    <row r="183" spans="1:2" x14ac:dyDescent="0.2">
      <c r="A183" s="76" t="s">
        <v>272</v>
      </c>
      <c r="B183" s="76" t="s">
        <v>271</v>
      </c>
    </row>
    <row r="184" spans="1:2" x14ac:dyDescent="0.2">
      <c r="A184" s="76" t="s">
        <v>270</v>
      </c>
      <c r="B184" s="76" t="s">
        <v>269</v>
      </c>
    </row>
    <row r="185" spans="1:2" x14ac:dyDescent="0.2">
      <c r="A185" s="76" t="s">
        <v>268</v>
      </c>
      <c r="B185" s="76" t="s">
        <v>267</v>
      </c>
    </row>
    <row r="186" spans="1:2" x14ac:dyDescent="0.2">
      <c r="A186" s="76" t="s">
        <v>266</v>
      </c>
      <c r="B186" s="76" t="s">
        <v>265</v>
      </c>
    </row>
    <row r="187" spans="1:2" x14ac:dyDescent="0.2">
      <c r="A187" s="76" t="s">
        <v>264</v>
      </c>
      <c r="B187" s="76" t="s">
        <v>263</v>
      </c>
    </row>
    <row r="188" spans="1:2" x14ac:dyDescent="0.2">
      <c r="A188" s="76" t="s">
        <v>262</v>
      </c>
      <c r="B188" s="76" t="s">
        <v>261</v>
      </c>
    </row>
    <row r="189" spans="1:2" x14ac:dyDescent="0.2">
      <c r="A189" s="76" t="s">
        <v>260</v>
      </c>
      <c r="B189" s="76" t="s">
        <v>259</v>
      </c>
    </row>
    <row r="190" spans="1:2" x14ac:dyDescent="0.2">
      <c r="A190" s="76" t="s">
        <v>258</v>
      </c>
      <c r="B190" s="76" t="s">
        <v>257</v>
      </c>
    </row>
    <row r="191" spans="1:2" x14ac:dyDescent="0.2">
      <c r="A191" s="76" t="s">
        <v>256</v>
      </c>
      <c r="B191" s="76" t="s">
        <v>255</v>
      </c>
    </row>
    <row r="192" spans="1:2" x14ac:dyDescent="0.2">
      <c r="A192" s="76" t="s">
        <v>254</v>
      </c>
      <c r="B192" s="76" t="s">
        <v>253</v>
      </c>
    </row>
    <row r="193" spans="1:2" x14ac:dyDescent="0.2">
      <c r="A193" s="76" t="s">
        <v>252</v>
      </c>
      <c r="B193" s="76" t="s">
        <v>251</v>
      </c>
    </row>
    <row r="194" spans="1:2" x14ac:dyDescent="0.2">
      <c r="A194" s="76" t="s">
        <v>250</v>
      </c>
      <c r="B194" s="76" t="s">
        <v>249</v>
      </c>
    </row>
    <row r="195" spans="1:2" x14ac:dyDescent="0.2">
      <c r="A195" s="76" t="s">
        <v>248</v>
      </c>
      <c r="B195" s="76" t="s">
        <v>247</v>
      </c>
    </row>
    <row r="196" spans="1:2" x14ac:dyDescent="0.2">
      <c r="A196" s="76" t="s">
        <v>246</v>
      </c>
      <c r="B196" s="76" t="s">
        <v>245</v>
      </c>
    </row>
    <row r="197" spans="1:2" x14ac:dyDescent="0.2">
      <c r="A197" s="76" t="s">
        <v>244</v>
      </c>
      <c r="B197" s="76" t="s">
        <v>243</v>
      </c>
    </row>
    <row r="198" spans="1:2" x14ac:dyDescent="0.2">
      <c r="A198" s="76" t="s">
        <v>242</v>
      </c>
      <c r="B198" s="76" t="s">
        <v>241</v>
      </c>
    </row>
    <row r="199" spans="1:2" x14ac:dyDescent="0.2">
      <c r="A199" s="76" t="s">
        <v>240</v>
      </c>
      <c r="B199" s="76" t="s">
        <v>239</v>
      </c>
    </row>
    <row r="200" spans="1:2" x14ac:dyDescent="0.2">
      <c r="A200" s="76" t="s">
        <v>238</v>
      </c>
      <c r="B200" s="76" t="s">
        <v>237</v>
      </c>
    </row>
    <row r="201" spans="1:2" x14ac:dyDescent="0.2">
      <c r="A201" s="76" t="s">
        <v>236</v>
      </c>
      <c r="B201" s="76" t="s">
        <v>235</v>
      </c>
    </row>
    <row r="202" spans="1:2" x14ac:dyDescent="0.2">
      <c r="A202" s="76" t="s">
        <v>234</v>
      </c>
      <c r="B202" s="76" t="s">
        <v>233</v>
      </c>
    </row>
    <row r="203" spans="1:2" x14ac:dyDescent="0.2">
      <c r="A203" s="76" t="s">
        <v>232</v>
      </c>
      <c r="B203" s="76" t="s">
        <v>231</v>
      </c>
    </row>
    <row r="204" spans="1:2" x14ac:dyDescent="0.2">
      <c r="A204" s="76" t="s">
        <v>230</v>
      </c>
      <c r="B204" s="76" t="s">
        <v>15</v>
      </c>
    </row>
    <row r="205" spans="1:2" x14ac:dyDescent="0.2">
      <c r="A205" s="76" t="s">
        <v>229</v>
      </c>
      <c r="B205" s="76" t="s">
        <v>16</v>
      </c>
    </row>
    <row r="206" spans="1:2" x14ac:dyDescent="0.2">
      <c r="A206" s="76" t="s">
        <v>228</v>
      </c>
      <c r="B206" s="76" t="s">
        <v>227</v>
      </c>
    </row>
    <row r="207" spans="1:2" x14ac:dyDescent="0.2">
      <c r="A207" s="76" t="s">
        <v>226</v>
      </c>
      <c r="B207" s="76" t="s">
        <v>225</v>
      </c>
    </row>
    <row r="208" spans="1:2" x14ac:dyDescent="0.2">
      <c r="A208" s="76" t="s">
        <v>224</v>
      </c>
      <c r="B208" s="76" t="s">
        <v>223</v>
      </c>
    </row>
    <row r="209" spans="1:2" x14ac:dyDescent="0.2">
      <c r="A209" s="76" t="s">
        <v>222</v>
      </c>
      <c r="B209" s="76" t="s">
        <v>221</v>
      </c>
    </row>
    <row r="210" spans="1:2" x14ac:dyDescent="0.2">
      <c r="A210" s="76" t="s">
        <v>220</v>
      </c>
      <c r="B210" s="76" t="s">
        <v>17</v>
      </c>
    </row>
    <row r="211" spans="1:2" x14ac:dyDescent="0.2">
      <c r="A211" s="76" t="s">
        <v>219</v>
      </c>
      <c r="B211" s="76" t="s">
        <v>218</v>
      </c>
    </row>
    <row r="212" spans="1:2" x14ac:dyDescent="0.2">
      <c r="A212" s="76" t="s">
        <v>217</v>
      </c>
      <c r="B212" s="76" t="s">
        <v>216</v>
      </c>
    </row>
    <row r="213" spans="1:2" x14ac:dyDescent="0.2">
      <c r="A213" s="76" t="s">
        <v>215</v>
      </c>
      <c r="B213" s="76" t="s">
        <v>214</v>
      </c>
    </row>
    <row r="214" spans="1:2" x14ac:dyDescent="0.2">
      <c r="A214" s="76" t="s">
        <v>213</v>
      </c>
      <c r="B214" s="76" t="s">
        <v>212</v>
      </c>
    </row>
    <row r="215" spans="1:2" x14ac:dyDescent="0.2">
      <c r="A215" s="76" t="s">
        <v>211</v>
      </c>
      <c r="B215" s="76" t="s">
        <v>210</v>
      </c>
    </row>
    <row r="216" spans="1:2" x14ac:dyDescent="0.2">
      <c r="A216" s="76" t="s">
        <v>209</v>
      </c>
      <c r="B216" s="76" t="s">
        <v>208</v>
      </c>
    </row>
    <row r="217" spans="1:2" x14ac:dyDescent="0.2">
      <c r="A217" s="76" t="s">
        <v>207</v>
      </c>
      <c r="B217" s="76" t="s">
        <v>206</v>
      </c>
    </row>
    <row r="218" spans="1:2" x14ac:dyDescent="0.2">
      <c r="A218" s="76" t="s">
        <v>205</v>
      </c>
      <c r="B218" s="76" t="s">
        <v>204</v>
      </c>
    </row>
    <row r="219" spans="1:2" x14ac:dyDescent="0.2">
      <c r="A219" s="76" t="s">
        <v>203</v>
      </c>
      <c r="B219" s="76" t="s">
        <v>18</v>
      </c>
    </row>
    <row r="220" spans="1:2" x14ac:dyDescent="0.2">
      <c r="A220" s="76" t="s">
        <v>202</v>
      </c>
      <c r="B220" s="76" t="s">
        <v>201</v>
      </c>
    </row>
    <row r="221" spans="1:2" x14ac:dyDescent="0.2">
      <c r="A221" s="76" t="s">
        <v>200</v>
      </c>
      <c r="B221" s="76" t="s">
        <v>199</v>
      </c>
    </row>
    <row r="222" spans="1:2" x14ac:dyDescent="0.2">
      <c r="A222" s="76" t="s">
        <v>198</v>
      </c>
      <c r="B222" s="76" t="s">
        <v>197</v>
      </c>
    </row>
    <row r="223" spans="1:2" x14ac:dyDescent="0.2">
      <c r="A223" s="76" t="s">
        <v>196</v>
      </c>
      <c r="B223" s="76" t="s">
        <v>19</v>
      </c>
    </row>
    <row r="224" spans="1:2" x14ac:dyDescent="0.2">
      <c r="A224" s="76" t="s">
        <v>195</v>
      </c>
      <c r="B224" s="76" t="s">
        <v>194</v>
      </c>
    </row>
    <row r="225" spans="1:2" x14ac:dyDescent="0.2">
      <c r="A225" s="76" t="s">
        <v>193</v>
      </c>
      <c r="B225" s="76" t="s">
        <v>192</v>
      </c>
    </row>
    <row r="226" spans="1:2" x14ac:dyDescent="0.2">
      <c r="A226" s="76" t="s">
        <v>191</v>
      </c>
      <c r="B226" s="76" t="s">
        <v>190</v>
      </c>
    </row>
    <row r="227" spans="1:2" x14ac:dyDescent="0.2">
      <c r="A227" s="76" t="s">
        <v>189</v>
      </c>
      <c r="B227" s="76" t="s">
        <v>188</v>
      </c>
    </row>
    <row r="228" spans="1:2" x14ac:dyDescent="0.2">
      <c r="A228" s="76" t="s">
        <v>187</v>
      </c>
      <c r="B228" s="76" t="s">
        <v>186</v>
      </c>
    </row>
    <row r="229" spans="1:2" x14ac:dyDescent="0.2">
      <c r="A229" s="76" t="s">
        <v>185</v>
      </c>
      <c r="B229" s="76" t="s">
        <v>184</v>
      </c>
    </row>
    <row r="230" spans="1:2" x14ac:dyDescent="0.2">
      <c r="A230" s="76" t="s">
        <v>183</v>
      </c>
      <c r="B230" s="76" t="s">
        <v>182</v>
      </c>
    </row>
    <row r="231" spans="1:2" x14ac:dyDescent="0.2">
      <c r="A231" s="76" t="s">
        <v>181</v>
      </c>
      <c r="B231" s="76" t="s">
        <v>20</v>
      </c>
    </row>
    <row r="232" spans="1:2" x14ac:dyDescent="0.2">
      <c r="A232" s="76" t="s">
        <v>180</v>
      </c>
      <c r="B232" s="76" t="s">
        <v>179</v>
      </c>
    </row>
    <row r="233" spans="1:2" x14ac:dyDescent="0.2">
      <c r="A233" s="76" t="s">
        <v>178</v>
      </c>
      <c r="B233" s="76" t="s">
        <v>21</v>
      </c>
    </row>
    <row r="234" spans="1:2" x14ac:dyDescent="0.2">
      <c r="A234" s="76" t="s">
        <v>177</v>
      </c>
      <c r="B234" s="76" t="s">
        <v>176</v>
      </c>
    </row>
    <row r="235" spans="1:2" x14ac:dyDescent="0.2">
      <c r="A235" s="76" t="s">
        <v>175</v>
      </c>
      <c r="B235" s="76" t="s">
        <v>174</v>
      </c>
    </row>
    <row r="236" spans="1:2" x14ac:dyDescent="0.2">
      <c r="A236" s="76" t="s">
        <v>173</v>
      </c>
      <c r="B236" s="76" t="s">
        <v>172</v>
      </c>
    </row>
    <row r="237" spans="1:2" x14ac:dyDescent="0.2">
      <c r="A237" s="76" t="s">
        <v>171</v>
      </c>
      <c r="B237" s="76" t="s">
        <v>170</v>
      </c>
    </row>
    <row r="238" spans="1:2" x14ac:dyDescent="0.2">
      <c r="A238" s="76" t="s">
        <v>169</v>
      </c>
      <c r="B238" s="76" t="s">
        <v>168</v>
      </c>
    </row>
    <row r="239" spans="1:2" x14ac:dyDescent="0.2">
      <c r="A239" s="76" t="s">
        <v>167</v>
      </c>
      <c r="B239" s="76" t="s">
        <v>166</v>
      </c>
    </row>
    <row r="240" spans="1:2" x14ac:dyDescent="0.2">
      <c r="A240" s="76" t="s">
        <v>165</v>
      </c>
      <c r="B240" s="76" t="s">
        <v>164</v>
      </c>
    </row>
    <row r="241" spans="1:2" x14ac:dyDescent="0.2">
      <c r="A241" s="76" t="s">
        <v>163</v>
      </c>
      <c r="B241" s="76" t="s">
        <v>162</v>
      </c>
    </row>
    <row r="242" spans="1:2" x14ac:dyDescent="0.2">
      <c r="A242" s="76" t="s">
        <v>161</v>
      </c>
      <c r="B242" s="76" t="s">
        <v>160</v>
      </c>
    </row>
    <row r="243" spans="1:2" x14ac:dyDescent="0.2">
      <c r="A243" s="76" t="s">
        <v>159</v>
      </c>
      <c r="B243" s="76" t="s">
        <v>158</v>
      </c>
    </row>
    <row r="244" spans="1:2" x14ac:dyDescent="0.2">
      <c r="A244" s="76" t="s">
        <v>157</v>
      </c>
      <c r="B244" s="76" t="s">
        <v>156</v>
      </c>
    </row>
    <row r="245" spans="1:2" x14ac:dyDescent="0.2">
      <c r="A245" s="76" t="s">
        <v>155</v>
      </c>
      <c r="B245" s="76" t="s">
        <v>154</v>
      </c>
    </row>
    <row r="246" spans="1:2" x14ac:dyDescent="0.2">
      <c r="A246" s="76" t="s">
        <v>153</v>
      </c>
      <c r="B246" s="76" t="s">
        <v>152</v>
      </c>
    </row>
    <row r="247" spans="1:2" x14ac:dyDescent="0.2">
      <c r="A247" s="76" t="s">
        <v>151</v>
      </c>
      <c r="B247" s="76" t="s">
        <v>150</v>
      </c>
    </row>
    <row r="248" spans="1:2" x14ac:dyDescent="0.2">
      <c r="A248" s="76" t="s">
        <v>149</v>
      </c>
      <c r="B248" s="76" t="s">
        <v>148</v>
      </c>
    </row>
    <row r="249" spans="1:2" x14ac:dyDescent="0.2">
      <c r="A249" s="76" t="s">
        <v>147</v>
      </c>
      <c r="B249" s="76" t="s">
        <v>146</v>
      </c>
    </row>
    <row r="250" spans="1:2" x14ac:dyDescent="0.2">
      <c r="A250" s="76" t="s">
        <v>145</v>
      </c>
      <c r="B250" s="76" t="s">
        <v>144</v>
      </c>
    </row>
    <row r="251" spans="1:2" x14ac:dyDescent="0.2">
      <c r="A251" s="76" t="s">
        <v>143</v>
      </c>
      <c r="B251" s="76" t="s">
        <v>142</v>
      </c>
    </row>
    <row r="252" spans="1:2" x14ac:dyDescent="0.2">
      <c r="A252" s="76" t="s">
        <v>141</v>
      </c>
      <c r="B252" s="76" t="s">
        <v>140</v>
      </c>
    </row>
    <row r="253" spans="1:2" x14ac:dyDescent="0.2">
      <c r="A253" s="76" t="s">
        <v>139</v>
      </c>
      <c r="B253" s="76" t="s">
        <v>138</v>
      </c>
    </row>
    <row r="254" spans="1:2" x14ac:dyDescent="0.2">
      <c r="A254" s="76" t="s">
        <v>137</v>
      </c>
      <c r="B254" s="76" t="s">
        <v>136</v>
      </c>
    </row>
    <row r="255" spans="1:2" x14ac:dyDescent="0.2">
      <c r="A255" s="76" t="s">
        <v>135</v>
      </c>
      <c r="B255" s="76" t="s">
        <v>134</v>
      </c>
    </row>
    <row r="256" spans="1:2" x14ac:dyDescent="0.2">
      <c r="A256" s="76" t="s">
        <v>133</v>
      </c>
      <c r="B256" s="76" t="s">
        <v>132</v>
      </c>
    </row>
    <row r="257" spans="1:2" x14ac:dyDescent="0.2">
      <c r="A257" s="76" t="s">
        <v>131</v>
      </c>
      <c r="B257" s="76" t="s">
        <v>130</v>
      </c>
    </row>
    <row r="258" spans="1:2" x14ac:dyDescent="0.2">
      <c r="A258" s="76" t="s">
        <v>129</v>
      </c>
      <c r="B258" s="76" t="s">
        <v>128</v>
      </c>
    </row>
    <row r="259" spans="1:2" x14ac:dyDescent="0.2">
      <c r="A259" s="76" t="s">
        <v>127</v>
      </c>
      <c r="B259" s="76" t="s">
        <v>126</v>
      </c>
    </row>
    <row r="260" spans="1:2" x14ac:dyDescent="0.2">
      <c r="A260" s="76" t="s">
        <v>125</v>
      </c>
      <c r="B260" s="76" t="s">
        <v>124</v>
      </c>
    </row>
    <row r="261" spans="1:2" x14ac:dyDescent="0.2">
      <c r="A261" s="76" t="s">
        <v>123</v>
      </c>
      <c r="B261" s="76" t="s">
        <v>122</v>
      </c>
    </row>
    <row r="262" spans="1:2" x14ac:dyDescent="0.2">
      <c r="A262" s="76" t="s">
        <v>121</v>
      </c>
      <c r="B262" s="76" t="s">
        <v>120</v>
      </c>
    </row>
    <row r="263" spans="1:2" x14ac:dyDescent="0.2">
      <c r="A263" s="76" t="s">
        <v>119</v>
      </c>
      <c r="B263" s="76" t="s">
        <v>118</v>
      </c>
    </row>
    <row r="264" spans="1:2" x14ac:dyDescent="0.2">
      <c r="A264" s="76" t="s">
        <v>117</v>
      </c>
      <c r="B264" s="76" t="s">
        <v>116</v>
      </c>
    </row>
    <row r="265" spans="1:2" x14ac:dyDescent="0.2">
      <c r="A265" s="76" t="s">
        <v>115</v>
      </c>
      <c r="B265" s="76" t="s">
        <v>114</v>
      </c>
    </row>
    <row r="266" spans="1:2" x14ac:dyDescent="0.2">
      <c r="A266" s="76" t="s">
        <v>113</v>
      </c>
      <c r="B266" s="76" t="s">
        <v>112</v>
      </c>
    </row>
    <row r="267" spans="1:2" x14ac:dyDescent="0.2">
      <c r="A267" s="76" t="s">
        <v>111</v>
      </c>
      <c r="B267" s="76" t="s">
        <v>110</v>
      </c>
    </row>
    <row r="268" spans="1:2" x14ac:dyDescent="0.2">
      <c r="A268" s="76" t="s">
        <v>109</v>
      </c>
      <c r="B268" s="76" t="s">
        <v>108</v>
      </c>
    </row>
    <row r="269" spans="1:2" x14ac:dyDescent="0.2">
      <c r="A269" s="76" t="s">
        <v>107</v>
      </c>
      <c r="B269" s="76" t="s">
        <v>106</v>
      </c>
    </row>
    <row r="270" spans="1:2" x14ac:dyDescent="0.2">
      <c r="A270" s="76" t="s">
        <v>105</v>
      </c>
      <c r="B270" s="76" t="s">
        <v>104</v>
      </c>
    </row>
    <row r="271" spans="1:2" x14ac:dyDescent="0.2">
      <c r="A271" s="76" t="s">
        <v>103</v>
      </c>
      <c r="B271" s="76" t="s">
        <v>102</v>
      </c>
    </row>
    <row r="272" spans="1:2" x14ac:dyDescent="0.2">
      <c r="A272" s="76" t="s">
        <v>101</v>
      </c>
      <c r="B272" s="76" t="s">
        <v>100</v>
      </c>
    </row>
    <row r="273" spans="1:2" x14ac:dyDescent="0.2">
      <c r="A273" s="76" t="s">
        <v>99</v>
      </c>
      <c r="B273" s="76" t="s">
        <v>98</v>
      </c>
    </row>
    <row r="274" spans="1:2" x14ac:dyDescent="0.2">
      <c r="A274" s="76" t="s">
        <v>97</v>
      </c>
      <c r="B274" s="76" t="s">
        <v>96</v>
      </c>
    </row>
    <row r="275" spans="1:2" x14ac:dyDescent="0.2">
      <c r="A275" s="76" t="s">
        <v>95</v>
      </c>
      <c r="B275" s="76" t="s">
        <v>94</v>
      </c>
    </row>
    <row r="276" spans="1:2" x14ac:dyDescent="0.2">
      <c r="A276" s="76" t="s">
        <v>93</v>
      </c>
      <c r="B276" s="76" t="s">
        <v>92</v>
      </c>
    </row>
    <row r="277" spans="1:2" x14ac:dyDescent="0.2">
      <c r="A277" s="76" t="s">
        <v>91</v>
      </c>
      <c r="B277" s="76" t="s">
        <v>90</v>
      </c>
    </row>
    <row r="278" spans="1:2" x14ac:dyDescent="0.2">
      <c r="A278" s="76" t="s">
        <v>89</v>
      </c>
      <c r="B278" s="76" t="s">
        <v>88</v>
      </c>
    </row>
    <row r="279" spans="1:2" x14ac:dyDescent="0.2">
      <c r="A279" s="76" t="s">
        <v>87</v>
      </c>
      <c r="B279" s="76" t="s">
        <v>86</v>
      </c>
    </row>
    <row r="280" spans="1:2" x14ac:dyDescent="0.2">
      <c r="A280" s="76" t="s">
        <v>85</v>
      </c>
      <c r="B280" s="76" t="s">
        <v>84</v>
      </c>
    </row>
    <row r="281" spans="1:2" x14ac:dyDescent="0.2">
      <c r="A281" s="76" t="s">
        <v>83</v>
      </c>
      <c r="B281" s="76" t="s">
        <v>82</v>
      </c>
    </row>
    <row r="282" spans="1:2" x14ac:dyDescent="0.2">
      <c r="A282" s="76" t="s">
        <v>81</v>
      </c>
      <c r="B282" s="76" t="s">
        <v>80</v>
      </c>
    </row>
    <row r="283" spans="1:2" x14ac:dyDescent="0.2">
      <c r="A283" s="76" t="s">
        <v>79</v>
      </c>
      <c r="B283" s="76" t="s">
        <v>78</v>
      </c>
    </row>
    <row r="284" spans="1:2" x14ac:dyDescent="0.2">
      <c r="A284" s="76" t="s">
        <v>77</v>
      </c>
      <c r="B284" s="76" t="s">
        <v>76</v>
      </c>
    </row>
    <row r="285" spans="1:2" x14ac:dyDescent="0.2">
      <c r="A285" s="76" t="s">
        <v>75</v>
      </c>
      <c r="B285" s="76" t="s">
        <v>74</v>
      </c>
    </row>
    <row r="286" spans="1:2" x14ac:dyDescent="0.2">
      <c r="A286" s="76" t="s">
        <v>73</v>
      </c>
      <c r="B286" s="76" t="s">
        <v>72</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A39"/>
  <sheetViews>
    <sheetView workbookViewId="0">
      <selection activeCell="A40" sqref="A40"/>
    </sheetView>
  </sheetViews>
  <sheetFormatPr defaultRowHeight="15" x14ac:dyDescent="0.25"/>
  <cols>
    <col min="1" max="1" width="50.85546875" customWidth="1"/>
  </cols>
  <sheetData>
    <row r="2" spans="1:1" x14ac:dyDescent="0.25">
      <c r="A2" t="s">
        <v>0</v>
      </c>
    </row>
    <row r="3" spans="1:1" x14ac:dyDescent="0.25">
      <c r="A3" t="s">
        <v>644</v>
      </c>
    </row>
    <row r="4" spans="1:1" x14ac:dyDescent="0.25">
      <c r="A4" t="s">
        <v>1</v>
      </c>
    </row>
    <row r="5" spans="1:1" x14ac:dyDescent="0.25">
      <c r="A5" t="s">
        <v>2</v>
      </c>
    </row>
    <row r="6" spans="1:1" x14ac:dyDescent="0.25">
      <c r="A6" t="s">
        <v>3</v>
      </c>
    </row>
    <row r="7" spans="1:1" x14ac:dyDescent="0.25">
      <c r="A7" t="s">
        <v>4</v>
      </c>
    </row>
    <row r="8" spans="1:1" x14ac:dyDescent="0.25">
      <c r="A8" t="s">
        <v>5</v>
      </c>
    </row>
    <row r="9" spans="1:1" x14ac:dyDescent="0.25">
      <c r="A9" t="s">
        <v>6</v>
      </c>
    </row>
    <row r="10" spans="1:1" x14ac:dyDescent="0.25">
      <c r="A10" t="s">
        <v>7</v>
      </c>
    </row>
    <row r="11" spans="1:1" x14ac:dyDescent="0.25">
      <c r="A11" t="s">
        <v>8</v>
      </c>
    </row>
    <row r="12" spans="1:1" x14ac:dyDescent="0.25">
      <c r="A12" t="s">
        <v>9</v>
      </c>
    </row>
    <row r="13" spans="1:1" x14ac:dyDescent="0.25">
      <c r="A13" t="s">
        <v>645</v>
      </c>
    </row>
    <row r="14" spans="1:1" x14ac:dyDescent="0.25">
      <c r="A14" t="s">
        <v>646</v>
      </c>
    </row>
    <row r="15" spans="1:1" x14ac:dyDescent="0.25">
      <c r="A15" t="s">
        <v>647</v>
      </c>
    </row>
    <row r="16" spans="1:1" x14ac:dyDescent="0.25">
      <c r="A16" t="s">
        <v>648</v>
      </c>
    </row>
    <row r="17" spans="1:1" x14ac:dyDescent="0.25">
      <c r="A17" t="s">
        <v>649</v>
      </c>
    </row>
    <row r="18" spans="1:1" x14ac:dyDescent="0.25">
      <c r="A18" t="s">
        <v>650</v>
      </c>
    </row>
    <row r="19" spans="1:1" x14ac:dyDescent="0.25">
      <c r="A19" t="s">
        <v>651</v>
      </c>
    </row>
    <row r="20" spans="1:1" x14ac:dyDescent="0.25">
      <c r="A20" t="s">
        <v>652</v>
      </c>
    </row>
    <row r="21" spans="1:1" x14ac:dyDescent="0.25">
      <c r="A21" t="s">
        <v>653</v>
      </c>
    </row>
    <row r="22" spans="1:1" x14ac:dyDescent="0.25">
      <c r="A22" t="s">
        <v>654</v>
      </c>
    </row>
    <row r="23" spans="1:1" x14ac:dyDescent="0.25">
      <c r="A23" t="s">
        <v>655</v>
      </c>
    </row>
    <row r="24" spans="1:1" x14ac:dyDescent="0.25">
      <c r="A24" t="s">
        <v>656</v>
      </c>
    </row>
    <row r="25" spans="1:1" x14ac:dyDescent="0.25">
      <c r="A25" t="s">
        <v>657</v>
      </c>
    </row>
    <row r="26" spans="1:1" x14ac:dyDescent="0.25">
      <c r="A26" t="s">
        <v>658</v>
      </c>
    </row>
    <row r="27" spans="1:1" x14ac:dyDescent="0.25">
      <c r="A27" t="s">
        <v>659</v>
      </c>
    </row>
    <row r="28" spans="1:1" x14ac:dyDescent="0.25">
      <c r="A28" t="s">
        <v>660</v>
      </c>
    </row>
    <row r="29" spans="1:1" x14ac:dyDescent="0.25">
      <c r="A29" t="s">
        <v>661</v>
      </c>
    </row>
    <row r="30" spans="1:1" x14ac:dyDescent="0.25">
      <c r="A30" t="s">
        <v>662</v>
      </c>
    </row>
    <row r="31" spans="1:1" x14ac:dyDescent="0.25">
      <c r="A31" t="s">
        <v>663</v>
      </c>
    </row>
    <row r="32" spans="1:1" x14ac:dyDescent="0.25">
      <c r="A32" t="s">
        <v>664</v>
      </c>
    </row>
    <row r="33" spans="1:1" x14ac:dyDescent="0.25">
      <c r="A33" t="s">
        <v>665</v>
      </c>
    </row>
    <row r="34" spans="1:1" x14ac:dyDescent="0.25">
      <c r="A34" t="s">
        <v>666</v>
      </c>
    </row>
    <row r="35" spans="1:1" x14ac:dyDescent="0.25">
      <c r="A35" t="s">
        <v>667</v>
      </c>
    </row>
    <row r="36" spans="1:1" x14ac:dyDescent="0.25">
      <c r="A36" t="s">
        <v>668</v>
      </c>
    </row>
    <row r="37" spans="1:1" x14ac:dyDescent="0.25">
      <c r="A37" t="s">
        <v>669</v>
      </c>
    </row>
    <row r="38" spans="1:1" x14ac:dyDescent="0.25">
      <c r="A38" t="s">
        <v>670</v>
      </c>
    </row>
    <row r="39" spans="1:1" x14ac:dyDescent="0.25">
      <c r="A39" t="s">
        <v>671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13"/>
  <sheetViews>
    <sheetView workbookViewId="0">
      <selection activeCell="A19" sqref="A19"/>
    </sheetView>
  </sheetViews>
  <sheetFormatPr defaultRowHeight="15" x14ac:dyDescent="0.25"/>
  <cols>
    <col min="1" max="1" width="44" customWidth="1"/>
  </cols>
  <sheetData>
    <row r="1" spans="1:1" x14ac:dyDescent="0.25">
      <c r="A1" t="s">
        <v>632</v>
      </c>
    </row>
    <row r="2" spans="1:1" x14ac:dyDescent="0.25">
      <c r="A2" t="s">
        <v>63</v>
      </c>
    </row>
    <row r="3" spans="1:1" x14ac:dyDescent="0.25">
      <c r="A3" t="s">
        <v>64</v>
      </c>
    </row>
    <row r="4" spans="1:1" x14ac:dyDescent="0.25">
      <c r="A4" t="s">
        <v>65</v>
      </c>
    </row>
    <row r="5" spans="1:1" x14ac:dyDescent="0.25">
      <c r="A5" t="s">
        <v>66</v>
      </c>
    </row>
    <row r="6" spans="1:1" x14ac:dyDescent="0.25">
      <c r="A6" t="s">
        <v>67</v>
      </c>
    </row>
    <row r="7" spans="1:1" x14ac:dyDescent="0.25">
      <c r="A7" t="s">
        <v>68</v>
      </c>
    </row>
    <row r="8" spans="1:1" x14ac:dyDescent="0.25">
      <c r="A8" t="s">
        <v>69</v>
      </c>
    </row>
    <row r="9" spans="1:1" x14ac:dyDescent="0.25">
      <c r="A9" t="s">
        <v>70</v>
      </c>
    </row>
    <row r="10" spans="1:1" x14ac:dyDescent="0.25">
      <c r="A10" t="s">
        <v>639</v>
      </c>
    </row>
    <row r="11" spans="1:1" x14ac:dyDescent="0.25">
      <c r="A11" t="s">
        <v>67</v>
      </c>
    </row>
    <row r="12" spans="1:1" x14ac:dyDescent="0.25">
      <c r="A12" t="s">
        <v>638</v>
      </c>
    </row>
    <row r="13" spans="1:1" x14ac:dyDescent="0.25">
      <c r="A13" t="s">
        <v>635</v>
      </c>
    </row>
  </sheetData>
  <sortState ref="A10:A13">
    <sortCondition ref="A1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F0"/>
    <pageSetUpPr fitToPage="1"/>
  </sheetPr>
  <dimension ref="A1:F46"/>
  <sheetViews>
    <sheetView showGridLines="0" zoomScaleNormal="100" workbookViewId="0">
      <selection activeCell="C41" sqref="C41"/>
    </sheetView>
  </sheetViews>
  <sheetFormatPr defaultColWidth="8.85546875" defaultRowHeight="15.75" x14ac:dyDescent="0.25"/>
  <cols>
    <col min="1" max="2" width="8.85546875" style="271"/>
    <col min="3" max="3" width="37.42578125" style="271" customWidth="1"/>
    <col min="4" max="16384" width="8.85546875" style="271"/>
  </cols>
  <sheetData>
    <row r="1" spans="1:6" x14ac:dyDescent="0.25">
      <c r="A1" s="269" t="s">
        <v>848</v>
      </c>
      <c r="B1" s="270"/>
      <c r="C1" s="283"/>
    </row>
    <row r="3" spans="1:6" x14ac:dyDescent="0.25">
      <c r="A3" s="272"/>
      <c r="B3" s="272"/>
      <c r="C3" s="272"/>
      <c r="D3" s="272"/>
      <c r="E3" s="272"/>
      <c r="F3" s="272"/>
    </row>
    <row r="4" spans="1:6" s="285" customFormat="1" x14ac:dyDescent="0.25"/>
    <row r="29" spans="1:6" x14ac:dyDescent="0.25">
      <c r="A29" s="273" t="s">
        <v>850</v>
      </c>
    </row>
    <row r="30" spans="1:6" x14ac:dyDescent="0.25">
      <c r="A30" s="273" t="s">
        <v>849</v>
      </c>
    </row>
    <row r="31" spans="1:6" x14ac:dyDescent="0.25">
      <c r="A31" s="274" t="s">
        <v>884</v>
      </c>
      <c r="B31" s="275"/>
      <c r="C31" s="275"/>
      <c r="D31" s="275"/>
      <c r="E31" s="275"/>
      <c r="F31" s="276"/>
    </row>
    <row r="32" spans="1:6" x14ac:dyDescent="0.25">
      <c r="A32" s="277" t="s">
        <v>885</v>
      </c>
      <c r="B32" s="278"/>
      <c r="C32" s="278"/>
      <c r="D32" s="278"/>
      <c r="E32" s="278"/>
      <c r="F32" s="279"/>
    </row>
    <row r="33" spans="1:6" x14ac:dyDescent="0.25">
      <c r="A33" s="277" t="s">
        <v>886</v>
      </c>
      <c r="B33" s="278"/>
      <c r="C33" s="278"/>
      <c r="D33" s="278"/>
      <c r="E33" s="278"/>
      <c r="F33" s="279"/>
    </row>
    <row r="34" spans="1:6" x14ac:dyDescent="0.25">
      <c r="A34" s="277" t="s">
        <v>887</v>
      </c>
      <c r="B34" s="278"/>
      <c r="C34" s="278"/>
      <c r="D34" s="278"/>
      <c r="E34" s="278"/>
      <c r="F34" s="279"/>
    </row>
    <row r="35" spans="1:6" x14ac:dyDescent="0.25">
      <c r="A35" s="277" t="s">
        <v>888</v>
      </c>
      <c r="B35" s="278"/>
      <c r="C35" s="278"/>
      <c r="D35" s="278"/>
      <c r="E35" s="278"/>
      <c r="F35" s="279"/>
    </row>
    <row r="36" spans="1:6" x14ac:dyDescent="0.25">
      <c r="A36" s="277" t="s">
        <v>889</v>
      </c>
      <c r="B36" s="278"/>
      <c r="C36" s="278"/>
      <c r="D36" s="278"/>
      <c r="E36" s="278"/>
      <c r="F36" s="279"/>
    </row>
    <row r="37" spans="1:6" x14ac:dyDescent="0.25">
      <c r="A37" s="277"/>
      <c r="B37" s="278"/>
      <c r="C37" s="278"/>
      <c r="D37" s="278"/>
      <c r="E37" s="278"/>
      <c r="F37" s="279"/>
    </row>
    <row r="38" spans="1:6" x14ac:dyDescent="0.25">
      <c r="A38" s="277"/>
      <c r="B38" s="278"/>
      <c r="C38" s="278"/>
      <c r="D38" s="278"/>
      <c r="E38" s="278"/>
      <c r="F38" s="279"/>
    </row>
    <row r="39" spans="1:6" x14ac:dyDescent="0.25">
      <c r="A39" s="277"/>
      <c r="B39" s="278"/>
      <c r="C39" s="278"/>
      <c r="D39" s="278"/>
      <c r="E39" s="278"/>
      <c r="F39" s="279"/>
    </row>
    <row r="40" spans="1:6" x14ac:dyDescent="0.25">
      <c r="A40" s="277"/>
      <c r="B40" s="278"/>
      <c r="C40" s="278"/>
      <c r="D40" s="278"/>
      <c r="E40" s="278"/>
      <c r="F40" s="279"/>
    </row>
    <row r="41" spans="1:6" x14ac:dyDescent="0.25">
      <c r="A41" s="277"/>
      <c r="B41" s="278"/>
      <c r="C41" s="278"/>
      <c r="D41" s="278"/>
      <c r="E41" s="278"/>
      <c r="F41" s="279"/>
    </row>
    <row r="42" spans="1:6" x14ac:dyDescent="0.25">
      <c r="A42" s="277"/>
      <c r="B42" s="278"/>
      <c r="C42" s="278"/>
      <c r="D42" s="278"/>
      <c r="E42" s="278"/>
      <c r="F42" s="279"/>
    </row>
    <row r="43" spans="1:6" x14ac:dyDescent="0.25">
      <c r="A43" s="277"/>
      <c r="B43" s="278"/>
      <c r="C43" s="278"/>
      <c r="D43" s="278"/>
      <c r="E43" s="278"/>
      <c r="F43" s="279"/>
    </row>
    <row r="44" spans="1:6" x14ac:dyDescent="0.25">
      <c r="A44" s="277"/>
      <c r="B44" s="278"/>
      <c r="C44" s="278"/>
      <c r="D44" s="278"/>
      <c r="E44" s="278"/>
      <c r="F44" s="279"/>
    </row>
    <row r="45" spans="1:6" x14ac:dyDescent="0.25">
      <c r="A45" s="277"/>
      <c r="B45" s="278"/>
      <c r="C45" s="278"/>
      <c r="D45" s="278"/>
      <c r="E45" s="278"/>
      <c r="F45" s="279"/>
    </row>
    <row r="46" spans="1:6" x14ac:dyDescent="0.25">
      <c r="A46" s="280"/>
      <c r="B46" s="281"/>
      <c r="C46" s="281"/>
      <c r="D46" s="281"/>
      <c r="E46" s="281"/>
      <c r="F46" s="282"/>
    </row>
  </sheetData>
  <pageMargins left="0.7" right="0.7" top="0.75" bottom="0.75" header="0.3" footer="0.3"/>
  <pageSetup scale="83" orientation="portrait" r:id="rId1"/>
  <headerFooter>
    <oddHeader>&amp;C&amp;"Calibri,Bold"&amp;A</oddHeader>
    <oddFooter>&amp;Rprinted:  &amp;D&amp;T</oddFooter>
  </headerFooter>
  <drawing r:id="rId2"/>
  <legacyDrawing r:id="rId3"/>
  <controls>
    <mc:AlternateContent xmlns:mc="http://schemas.openxmlformats.org/markup-compatibility/2006">
      <mc:Choice Requires="x14">
        <control shapeId="2056" r:id="rId4" name="TextBox1">
          <controlPr defaultSize="0" autoLine="0" r:id="rId5">
            <anchor moveWithCells="1">
              <from>
                <xdr:col>0</xdr:col>
                <xdr:colOff>28575</xdr:colOff>
                <xdr:row>9</xdr:row>
                <xdr:rowOff>123825</xdr:rowOff>
              </from>
              <to>
                <xdr:col>6</xdr:col>
                <xdr:colOff>47625</xdr:colOff>
                <xdr:row>26</xdr:row>
                <xdr:rowOff>76200</xdr:rowOff>
              </to>
            </anchor>
          </controlPr>
        </control>
      </mc:Choice>
      <mc:Fallback>
        <control shapeId="2056" r:id="rId4" name="TextBox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7"/>
  <sheetViews>
    <sheetView workbookViewId="0">
      <selection activeCell="A8" sqref="A8"/>
    </sheetView>
  </sheetViews>
  <sheetFormatPr defaultColWidth="9.140625" defaultRowHeight="15.75" x14ac:dyDescent="0.25"/>
  <cols>
    <col min="1" max="1" width="23" style="125" customWidth="1"/>
    <col min="2" max="2" width="46.85546875" style="125" customWidth="1"/>
    <col min="3" max="3" width="16" style="126" customWidth="1"/>
    <col min="4" max="4" width="16.85546875" style="126" customWidth="1"/>
    <col min="5" max="5" width="145.85546875" style="128" customWidth="1"/>
    <col min="6" max="16384" width="9.140625" style="125"/>
  </cols>
  <sheetData>
    <row r="1" spans="1:5" x14ac:dyDescent="0.25">
      <c r="B1" s="340" t="s">
        <v>832</v>
      </c>
      <c r="C1" s="340"/>
      <c r="D1" s="340"/>
      <c r="E1" s="340"/>
    </row>
    <row r="3" spans="1:5" ht="47.25" x14ac:dyDescent="0.25">
      <c r="B3" s="126" t="s">
        <v>798</v>
      </c>
      <c r="C3" s="127" t="s">
        <v>881</v>
      </c>
      <c r="D3" s="127"/>
      <c r="E3" s="259" t="s">
        <v>825</v>
      </c>
    </row>
    <row r="4" spans="1:5" x14ac:dyDescent="0.25">
      <c r="B4" s="126" t="s">
        <v>799</v>
      </c>
      <c r="C4" s="127" t="s">
        <v>883</v>
      </c>
      <c r="D4" s="127"/>
    </row>
    <row r="5" spans="1:5" x14ac:dyDescent="0.25">
      <c r="B5" s="126" t="s">
        <v>800</v>
      </c>
      <c r="C5" s="127" t="s">
        <v>882</v>
      </c>
      <c r="D5" s="127"/>
    </row>
    <row r="6" spans="1:5" x14ac:dyDescent="0.25">
      <c r="B6" s="126"/>
    </row>
    <row r="7" spans="1:5" ht="95.25" customHeight="1" x14ac:dyDescent="0.25">
      <c r="A7" s="137" t="s">
        <v>824</v>
      </c>
      <c r="B7" s="265" t="s">
        <v>829</v>
      </c>
      <c r="C7" s="137" t="s">
        <v>842</v>
      </c>
      <c r="D7" s="137" t="s">
        <v>809</v>
      </c>
      <c r="E7" s="131" t="s">
        <v>801</v>
      </c>
    </row>
    <row r="8" spans="1:5" ht="44.25" customHeight="1" x14ac:dyDescent="0.25">
      <c r="A8" s="129" t="s">
        <v>862</v>
      </c>
      <c r="B8" s="129" t="s">
        <v>808</v>
      </c>
      <c r="C8" s="136"/>
      <c r="D8" s="136"/>
      <c r="E8" s="131"/>
    </row>
    <row r="9" spans="1:5" ht="44.25" customHeight="1" x14ac:dyDescent="0.25">
      <c r="A9" s="129"/>
      <c r="B9" s="129" t="s">
        <v>802</v>
      </c>
      <c r="C9" s="136"/>
      <c r="D9" s="136"/>
      <c r="E9" s="131"/>
    </row>
    <row r="10" spans="1:5" ht="44.25" customHeight="1" x14ac:dyDescent="0.25">
      <c r="A10" s="129"/>
      <c r="B10" s="129" t="s">
        <v>803</v>
      </c>
      <c r="C10" s="136"/>
      <c r="D10" s="136"/>
      <c r="E10" s="131"/>
    </row>
    <row r="11" spans="1:5" ht="44.25" customHeight="1" x14ac:dyDescent="0.25">
      <c r="A11" s="129"/>
      <c r="B11" s="129" t="s">
        <v>804</v>
      </c>
      <c r="C11" s="136"/>
      <c r="D11" s="136"/>
      <c r="E11" s="131"/>
    </row>
    <row r="12" spans="1:5" ht="44.25" customHeight="1" x14ac:dyDescent="0.25">
      <c r="A12" s="129"/>
      <c r="B12" s="129" t="s">
        <v>805</v>
      </c>
      <c r="C12" s="136"/>
      <c r="D12" s="136"/>
      <c r="E12" s="131"/>
    </row>
    <row r="13" spans="1:5" ht="44.25" customHeight="1" x14ac:dyDescent="0.25">
      <c r="A13" s="129"/>
      <c r="B13" s="129" t="s">
        <v>806</v>
      </c>
      <c r="C13" s="136"/>
      <c r="D13" s="136"/>
      <c r="E13" s="131"/>
    </row>
    <row r="14" spans="1:5" ht="44.25" customHeight="1" thickBot="1" x14ac:dyDescent="0.3">
      <c r="B14" s="138" t="s">
        <v>830</v>
      </c>
      <c r="C14" s="258">
        <f>SUM(C8:C13)</f>
        <v>0</v>
      </c>
      <c r="D14" s="258">
        <f>SUM(D8:D13)</f>
        <v>0</v>
      </c>
      <c r="E14" s="139"/>
    </row>
    <row r="15" spans="1:5" ht="24.75" customHeight="1" thickTop="1" x14ac:dyDescent="0.25">
      <c r="B15" s="126"/>
    </row>
    <row r="16" spans="1:5" s="134" customFormat="1" x14ac:dyDescent="0.25">
      <c r="B16" s="132"/>
      <c r="C16" s="132"/>
      <c r="D16" s="132"/>
      <c r="E16" s="133"/>
    </row>
    <row r="17" spans="1:5" x14ac:dyDescent="0.25">
      <c r="B17" s="135" t="s">
        <v>807</v>
      </c>
      <c r="C17" s="127"/>
      <c r="D17" s="127"/>
    </row>
    <row r="18" spans="1:5" x14ac:dyDescent="0.25">
      <c r="B18" s="126" t="s">
        <v>800</v>
      </c>
      <c r="C18" s="127"/>
      <c r="D18" s="127"/>
    </row>
    <row r="19" spans="1:5" x14ac:dyDescent="0.25">
      <c r="B19" s="126"/>
    </row>
    <row r="20" spans="1:5" ht="78.75" x14ac:dyDescent="0.25">
      <c r="A20" s="137" t="s">
        <v>824</v>
      </c>
      <c r="B20" s="130" t="s">
        <v>829</v>
      </c>
      <c r="C20" s="137" t="s">
        <v>826</v>
      </c>
      <c r="D20" s="137" t="s">
        <v>809</v>
      </c>
      <c r="E20" s="131" t="s">
        <v>801</v>
      </c>
    </row>
    <row r="21" spans="1:5" ht="66" customHeight="1" x14ac:dyDescent="0.25">
      <c r="A21" s="129"/>
      <c r="B21" s="129" t="s">
        <v>808</v>
      </c>
      <c r="C21" s="130"/>
      <c r="D21" s="130"/>
      <c r="E21" s="131"/>
    </row>
    <row r="22" spans="1:5" ht="66" customHeight="1" x14ac:dyDescent="0.25">
      <c r="A22" s="129"/>
      <c r="B22" s="129" t="s">
        <v>802</v>
      </c>
      <c r="C22" s="130"/>
      <c r="D22" s="130"/>
      <c r="E22" s="131"/>
    </row>
    <row r="23" spans="1:5" ht="66" customHeight="1" x14ac:dyDescent="0.25">
      <c r="A23" s="129"/>
      <c r="B23" s="129" t="s">
        <v>803</v>
      </c>
      <c r="C23" s="130"/>
      <c r="D23" s="130"/>
      <c r="E23" s="131"/>
    </row>
    <row r="24" spans="1:5" ht="66" customHeight="1" x14ac:dyDescent="0.25">
      <c r="A24" s="129"/>
      <c r="B24" s="129" t="s">
        <v>804</v>
      </c>
      <c r="C24" s="130"/>
      <c r="D24" s="130"/>
      <c r="E24" s="131"/>
    </row>
    <row r="25" spans="1:5" ht="66" customHeight="1" x14ac:dyDescent="0.25">
      <c r="A25" s="129"/>
      <c r="B25" s="129" t="s">
        <v>805</v>
      </c>
      <c r="C25" s="130"/>
      <c r="D25" s="130"/>
      <c r="E25" s="131"/>
    </row>
    <row r="26" spans="1:5" ht="66" customHeight="1" x14ac:dyDescent="0.25">
      <c r="A26" s="129"/>
      <c r="B26" s="129" t="s">
        <v>806</v>
      </c>
      <c r="C26" s="130"/>
      <c r="D26" s="130"/>
      <c r="E26" s="131"/>
    </row>
    <row r="27" spans="1:5" x14ac:dyDescent="0.25">
      <c r="B27" s="126"/>
    </row>
  </sheetData>
  <mergeCells count="1">
    <mergeCell ref="B1:E1"/>
  </mergeCells>
  <pageMargins left="0.7" right="0.7" top="0.75" bottom="0.75" header="0.3" footer="0.3"/>
  <pageSetup paperSize="5" scale="46" orientation="landscape" r:id="rId1"/>
  <headerFooter>
    <oddFooter>&amp;L&amp;F&amp;A&amp;Rprinted: &amp;D&amp;T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2:E24"/>
  <sheetViews>
    <sheetView showGridLines="0" zoomScaleNormal="100" workbookViewId="0">
      <selection activeCell="E7" sqref="E7"/>
    </sheetView>
  </sheetViews>
  <sheetFormatPr defaultColWidth="9.140625" defaultRowHeight="15" x14ac:dyDescent="0.25"/>
  <cols>
    <col min="1" max="1" width="53.140625" style="102" customWidth="1"/>
    <col min="2" max="4" width="19.5703125" style="102" customWidth="1"/>
    <col min="5" max="5" width="14.7109375" style="102" customWidth="1"/>
    <col min="6" max="16384" width="9.140625" style="102"/>
  </cols>
  <sheetData>
    <row r="2" spans="1:5" ht="46.5" customHeight="1" x14ac:dyDescent="0.25">
      <c r="A2" s="341" t="s">
        <v>841</v>
      </c>
      <c r="B2" s="341"/>
      <c r="C2" s="341"/>
      <c r="D2" s="341"/>
      <c r="E2" s="341"/>
    </row>
    <row r="3" spans="1:5" ht="15.75" thickBot="1" x14ac:dyDescent="0.3">
      <c r="A3" s="164" t="s">
        <v>719</v>
      </c>
    </row>
    <row r="4" spans="1:5" ht="14.25" customHeight="1" x14ac:dyDescent="0.25">
      <c r="A4" s="342"/>
      <c r="B4" s="343"/>
      <c r="C4" s="343"/>
      <c r="D4" s="343"/>
      <c r="E4" s="344"/>
    </row>
    <row r="5" spans="1:5" ht="26.25" x14ac:dyDescent="0.25">
      <c r="A5" s="236"/>
      <c r="B5" s="172" t="s">
        <v>840</v>
      </c>
      <c r="C5" s="172" t="s">
        <v>636</v>
      </c>
      <c r="D5" s="172" t="s">
        <v>637</v>
      </c>
      <c r="E5" s="166" t="s">
        <v>720</v>
      </c>
    </row>
    <row r="6" spans="1:5" x14ac:dyDescent="0.25">
      <c r="A6" s="248" t="s">
        <v>721</v>
      </c>
      <c r="B6" s="249"/>
      <c r="C6" s="249"/>
      <c r="D6" s="249"/>
      <c r="E6" s="250"/>
    </row>
    <row r="7" spans="1:5" ht="26.25" x14ac:dyDescent="0.25">
      <c r="A7" s="251" t="s">
        <v>722</v>
      </c>
      <c r="B7" s="209"/>
      <c r="C7" s="228"/>
      <c r="D7" s="209"/>
      <c r="E7" s="252"/>
    </row>
    <row r="8" spans="1:5" x14ac:dyDescent="0.25">
      <c r="A8" s="168" t="s">
        <v>723</v>
      </c>
      <c r="B8" s="167"/>
      <c r="C8" s="232"/>
      <c r="D8" s="167"/>
      <c r="E8" s="253"/>
    </row>
    <row r="9" spans="1:5" x14ac:dyDescent="0.25">
      <c r="A9" s="168" t="s">
        <v>724</v>
      </c>
      <c r="B9" s="167"/>
      <c r="C9" s="232"/>
      <c r="D9" s="167"/>
      <c r="E9" s="253"/>
    </row>
    <row r="10" spans="1:5" x14ac:dyDescent="0.25">
      <c r="A10" s="168" t="s">
        <v>725</v>
      </c>
      <c r="B10" s="167"/>
      <c r="C10" s="232"/>
      <c r="D10" s="167"/>
      <c r="E10" s="253"/>
    </row>
    <row r="11" spans="1:5" ht="26.25" x14ac:dyDescent="0.25">
      <c r="A11" s="168" t="s">
        <v>726</v>
      </c>
      <c r="B11" s="167"/>
      <c r="C11" s="232"/>
      <c r="D11" s="167"/>
      <c r="E11" s="253"/>
    </row>
    <row r="12" spans="1:5" x14ac:dyDescent="0.25">
      <c r="A12" s="168" t="s">
        <v>727</v>
      </c>
      <c r="B12" s="167"/>
      <c r="C12" s="232"/>
      <c r="D12" s="167"/>
      <c r="E12" s="253"/>
    </row>
    <row r="13" spans="1:5" x14ac:dyDescent="0.25">
      <c r="A13" s="254" t="s">
        <v>728</v>
      </c>
      <c r="B13" s="255"/>
      <c r="C13" s="267"/>
      <c r="D13" s="255"/>
      <c r="E13" s="256"/>
    </row>
    <row r="14" spans="1:5" x14ac:dyDescent="0.25">
      <c r="A14" s="254" t="s">
        <v>729</v>
      </c>
      <c r="B14" s="255"/>
      <c r="C14" s="267"/>
      <c r="D14" s="255"/>
      <c r="E14" s="256"/>
    </row>
    <row r="15" spans="1:5" x14ac:dyDescent="0.25">
      <c r="A15" s="257" t="s">
        <v>730</v>
      </c>
      <c r="B15" s="238"/>
      <c r="C15" s="268"/>
      <c r="D15" s="238"/>
      <c r="E15" s="253"/>
    </row>
    <row r="16" spans="1:5" x14ac:dyDescent="0.25">
      <c r="A16" s="251" t="s">
        <v>731</v>
      </c>
      <c r="B16" s="209"/>
      <c r="C16" s="228"/>
      <c r="D16" s="209"/>
      <c r="E16" s="252"/>
    </row>
    <row r="17" spans="1:5" x14ac:dyDescent="0.25">
      <c r="A17" s="168" t="s">
        <v>732</v>
      </c>
      <c r="B17" s="167"/>
      <c r="C17" s="232"/>
      <c r="D17" s="167"/>
      <c r="E17" s="253"/>
    </row>
    <row r="18" spans="1:5" x14ac:dyDescent="0.25">
      <c r="A18" s="168" t="s">
        <v>733</v>
      </c>
      <c r="B18" s="167"/>
      <c r="C18" s="232"/>
      <c r="D18" s="167"/>
      <c r="E18" s="253"/>
    </row>
    <row r="19" spans="1:5" x14ac:dyDescent="0.25">
      <c r="A19" s="168" t="s">
        <v>734</v>
      </c>
      <c r="B19" s="167"/>
      <c r="C19" s="232"/>
      <c r="D19" s="167"/>
      <c r="E19" s="253"/>
    </row>
    <row r="20" spans="1:5" x14ac:dyDescent="0.25">
      <c r="A20" s="168" t="s">
        <v>735</v>
      </c>
      <c r="B20" s="167"/>
      <c r="C20" s="232"/>
      <c r="D20" s="167"/>
      <c r="E20" s="253"/>
    </row>
    <row r="21" spans="1:5" x14ac:dyDescent="0.25">
      <c r="A21" s="168" t="s">
        <v>736</v>
      </c>
      <c r="B21" s="167"/>
      <c r="C21" s="232"/>
      <c r="D21" s="167"/>
      <c r="E21" s="253"/>
    </row>
    <row r="22" spans="1:5" ht="25.5" customHeight="1" x14ac:dyDescent="0.25">
      <c r="A22" s="168" t="s">
        <v>737</v>
      </c>
      <c r="B22" s="167"/>
      <c r="C22" s="232"/>
      <c r="D22" s="167"/>
      <c r="E22" s="167"/>
    </row>
    <row r="23" spans="1:5" x14ac:dyDescent="0.25">
      <c r="A23" s="257" t="s">
        <v>738</v>
      </c>
      <c r="B23" s="238"/>
      <c r="C23" s="268"/>
      <c r="D23" s="238"/>
      <c r="E23" s="253"/>
    </row>
    <row r="24" spans="1:5" x14ac:dyDescent="0.25">
      <c r="A24" s="168" t="s">
        <v>739</v>
      </c>
      <c r="B24" s="167"/>
      <c r="C24" s="232"/>
      <c r="D24" s="167"/>
      <c r="E24" s="167"/>
    </row>
  </sheetData>
  <mergeCells count="2">
    <mergeCell ref="A2:E2"/>
    <mergeCell ref="A4:E4"/>
  </mergeCells>
  <pageMargins left="0.7" right="0.7" top="0.75" bottom="0.75" header="0.3" footer="0.3"/>
  <pageSetup paperSize="5" orientation="landscape" r:id="rId1"/>
  <headerFooter>
    <oddHeader>&amp;C&amp;"Calibri,Bold"&amp;A</oddHeader>
    <oddFooter>&amp;Rprinted:  &amp;D&amp;T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S59"/>
  <sheetViews>
    <sheetView showGridLines="0" tabSelected="1" topLeftCell="A16" zoomScaleNormal="100" workbookViewId="0">
      <selection activeCell="N19" sqref="N19:N21"/>
    </sheetView>
  </sheetViews>
  <sheetFormatPr defaultColWidth="9.140625" defaultRowHeight="12.75" x14ac:dyDescent="0.2"/>
  <cols>
    <col min="1" max="1" width="10.28515625" style="179" customWidth="1"/>
    <col min="2" max="2" width="11" style="179" customWidth="1"/>
    <col min="3" max="3" width="36.140625" style="179" customWidth="1"/>
    <col min="4" max="4" width="2" style="179" customWidth="1"/>
    <col min="5" max="8" width="11.28515625" style="179" bestFit="1" customWidth="1"/>
    <col min="9" max="9" width="12" style="179" customWidth="1"/>
    <col min="10" max="10" width="12.7109375" style="179" customWidth="1"/>
    <col min="11" max="11" width="10.5703125" style="179" customWidth="1"/>
    <col min="12" max="12" width="14.140625" style="179" customWidth="1"/>
    <col min="13" max="13" width="12.28515625" style="179" customWidth="1"/>
    <col min="14" max="14" width="11.42578125" style="179" customWidth="1"/>
    <col min="15" max="15" width="12" style="179" customWidth="1"/>
    <col min="16" max="16" width="55.28515625" style="179" bestFit="1" customWidth="1"/>
    <col min="17" max="16384" width="9.140625" style="179"/>
  </cols>
  <sheetData>
    <row r="1" spans="1:19" ht="23.25" customHeight="1" x14ac:dyDescent="0.25">
      <c r="A1" s="299" t="s">
        <v>822</v>
      </c>
      <c r="B1" s="245"/>
      <c r="C1" s="300" t="s">
        <v>862</v>
      </c>
      <c r="O1" s="182"/>
    </row>
    <row r="2" spans="1:19" ht="23.25" customHeight="1" thickBot="1" x14ac:dyDescent="0.3">
      <c r="A2" s="299" t="s">
        <v>856</v>
      </c>
      <c r="B2" s="245"/>
      <c r="C2" s="301" t="s">
        <v>863</v>
      </c>
      <c r="O2" s="182"/>
    </row>
    <row r="3" spans="1:19" ht="32.25" customHeight="1" thickBot="1" x14ac:dyDescent="0.25">
      <c r="A3" s="183" t="s">
        <v>823</v>
      </c>
      <c r="C3" s="246"/>
      <c r="D3" s="180"/>
      <c r="E3" s="180"/>
      <c r="L3" s="345" t="s">
        <v>821</v>
      </c>
      <c r="M3" s="346"/>
      <c r="N3" s="347"/>
    </row>
    <row r="4" spans="1:19" s="180" customFormat="1" ht="51.75" thickBot="1" x14ac:dyDescent="0.25">
      <c r="A4" s="296" t="s">
        <v>857</v>
      </c>
      <c r="B4" s="296" t="s">
        <v>858</v>
      </c>
      <c r="C4" s="184" t="s">
        <v>633</v>
      </c>
      <c r="D4" s="185"/>
      <c r="E4" s="247" t="s">
        <v>794</v>
      </c>
      <c r="F4" s="247" t="s">
        <v>795</v>
      </c>
      <c r="G4" s="247" t="s">
        <v>796</v>
      </c>
      <c r="H4" s="297" t="s">
        <v>792</v>
      </c>
      <c r="I4" s="247" t="s">
        <v>793</v>
      </c>
      <c r="J4" s="247" t="s">
        <v>790</v>
      </c>
      <c r="K4" s="298" t="s">
        <v>640</v>
      </c>
      <c r="L4" s="244" t="s">
        <v>641</v>
      </c>
      <c r="M4" s="244" t="s">
        <v>642</v>
      </c>
      <c r="N4" s="243" t="s">
        <v>643</v>
      </c>
      <c r="O4" s="297" t="s">
        <v>791</v>
      </c>
      <c r="P4" s="186" t="s">
        <v>740</v>
      </c>
    </row>
    <row r="5" spans="1:19" ht="15" customHeight="1" x14ac:dyDescent="0.2">
      <c r="A5" s="293" t="s">
        <v>694</v>
      </c>
      <c r="B5" s="294"/>
      <c r="C5" s="294"/>
      <c r="D5" s="294"/>
      <c r="E5" s="294"/>
      <c r="F5" s="294"/>
      <c r="G5" s="294"/>
      <c r="H5" s="294"/>
      <c r="I5" s="294"/>
      <c r="J5" s="294"/>
      <c r="K5" s="294"/>
      <c r="L5" s="294"/>
      <c r="M5" s="294"/>
      <c r="N5" s="294"/>
      <c r="O5" s="295"/>
      <c r="Q5" s="180"/>
      <c r="R5" s="180"/>
      <c r="S5" s="180"/>
    </row>
    <row r="6" spans="1:19" ht="165.75" x14ac:dyDescent="0.2">
      <c r="A6" s="187" t="s">
        <v>859</v>
      </c>
      <c r="B6" s="187">
        <v>601000</v>
      </c>
      <c r="C6" s="167" t="s">
        <v>684</v>
      </c>
      <c r="D6" s="188"/>
      <c r="E6" s="302">
        <v>634220.06000000006</v>
      </c>
      <c r="F6" s="302">
        <v>604473.57999999996</v>
      </c>
      <c r="G6" s="189">
        <v>702836.68</v>
      </c>
      <c r="H6" s="189">
        <v>702837</v>
      </c>
      <c r="I6" s="190">
        <f>H6*1.055</f>
        <v>741493.03499999992</v>
      </c>
      <c r="J6" s="191">
        <f>I6-H6</f>
        <v>38656.034999999916</v>
      </c>
      <c r="K6" s="338">
        <f>(I6-H6)/H6</f>
        <v>5.4999999999999882E-2</v>
      </c>
      <c r="L6" s="190">
        <v>136800</v>
      </c>
      <c r="M6" s="192">
        <v>136800</v>
      </c>
      <c r="N6" s="192"/>
      <c r="O6" s="192"/>
      <c r="P6" s="168" t="s">
        <v>890</v>
      </c>
      <c r="Q6" s="180"/>
      <c r="R6" s="180"/>
      <c r="S6" s="180"/>
    </row>
    <row r="7" spans="1:19" ht="32.25" customHeight="1" x14ac:dyDescent="0.2">
      <c r="A7" s="187" t="s">
        <v>860</v>
      </c>
      <c r="B7" s="187">
        <v>601100</v>
      </c>
      <c r="C7" s="167" t="s">
        <v>685</v>
      </c>
      <c r="D7" s="188"/>
      <c r="E7" s="189">
        <v>0</v>
      </c>
      <c r="F7" s="189">
        <v>0</v>
      </c>
      <c r="G7" s="189">
        <v>0</v>
      </c>
      <c r="H7" s="189"/>
      <c r="I7" s="190"/>
      <c r="J7" s="191">
        <f>I7-H7</f>
        <v>0</v>
      </c>
      <c r="K7" s="338" t="e">
        <f>(I7-H7)/H7</f>
        <v>#DIV/0!</v>
      </c>
      <c r="L7" s="190"/>
      <c r="M7" s="192"/>
      <c r="N7" s="192"/>
      <c r="O7" s="192"/>
      <c r="P7" s="168"/>
      <c r="Q7" s="180"/>
      <c r="R7" s="180"/>
      <c r="S7" s="180"/>
    </row>
    <row r="8" spans="1:19" ht="13.5" customHeight="1" thickBot="1" x14ac:dyDescent="0.25">
      <c r="A8" s="193"/>
      <c r="B8" s="193"/>
      <c r="C8" s="194" t="s">
        <v>696</v>
      </c>
      <c r="D8" s="195"/>
      <c r="E8" s="196">
        <f>SUM(E6:E7)</f>
        <v>634220.06000000006</v>
      </c>
      <c r="F8" s="196">
        <f>SUM(F6:F7)</f>
        <v>604473.57999999996</v>
      </c>
      <c r="G8" s="196">
        <f>SUM(G6:G7)</f>
        <v>702836.68</v>
      </c>
      <c r="H8" s="196">
        <f>SUM(H6:H7)</f>
        <v>702837</v>
      </c>
      <c r="I8" s="196">
        <f>SUM(I6:I7)</f>
        <v>741493.03499999992</v>
      </c>
      <c r="J8" s="197">
        <f>I8-H8</f>
        <v>38656.034999999916</v>
      </c>
      <c r="K8" s="339">
        <f>(I8-H8)/H8</f>
        <v>5.4999999999999882E-2</v>
      </c>
      <c r="L8" s="196">
        <f>SUM(L6:L7)</f>
        <v>136800</v>
      </c>
      <c r="M8" s="196">
        <f t="shared" ref="M8:O8" si="0">SUM(M6:M7)</f>
        <v>136800</v>
      </c>
      <c r="N8" s="196">
        <f t="shared" si="0"/>
        <v>0</v>
      </c>
      <c r="O8" s="196">
        <f t="shared" si="0"/>
        <v>0</v>
      </c>
      <c r="P8" s="198"/>
      <c r="Q8" s="180"/>
      <c r="R8" s="180"/>
      <c r="S8" s="180"/>
    </row>
    <row r="9" spans="1:19" ht="13.5" customHeight="1" x14ac:dyDescent="0.2">
      <c r="A9" s="293" t="s">
        <v>702</v>
      </c>
      <c r="B9" s="294"/>
      <c r="C9" s="294"/>
      <c r="D9" s="294"/>
      <c r="E9" s="294"/>
      <c r="F9" s="294"/>
      <c r="G9" s="294"/>
      <c r="H9" s="294"/>
      <c r="I9" s="294"/>
      <c r="J9" s="294"/>
      <c r="K9" s="294"/>
      <c r="L9" s="294"/>
      <c r="M9" s="294"/>
      <c r="N9" s="294"/>
      <c r="O9" s="295"/>
      <c r="Q9" s="180"/>
      <c r="R9" s="180"/>
      <c r="S9" s="180"/>
    </row>
    <row r="10" spans="1:19" ht="27" customHeight="1" x14ac:dyDescent="0.2">
      <c r="A10" s="187">
        <v>612110</v>
      </c>
      <c r="B10" s="187">
        <v>601302</v>
      </c>
      <c r="C10" s="167" t="s">
        <v>600</v>
      </c>
      <c r="D10" s="188"/>
      <c r="E10" s="189"/>
      <c r="F10" s="189"/>
      <c r="G10" s="189"/>
      <c r="H10" s="189"/>
      <c r="I10" s="190"/>
      <c r="J10" s="191">
        <f t="shared" ref="J10:J16" si="1">I10-H10</f>
        <v>0</v>
      </c>
      <c r="K10" s="338" t="e">
        <f>(I10-H10)/H10</f>
        <v>#DIV/0!</v>
      </c>
      <c r="L10" s="190"/>
      <c r="M10" s="192"/>
      <c r="N10" s="192"/>
      <c r="O10" s="192"/>
      <c r="P10" s="168"/>
      <c r="Q10" s="180"/>
      <c r="R10" s="180"/>
      <c r="S10" s="180"/>
    </row>
    <row r="11" spans="1:19" ht="12" customHeight="1" x14ac:dyDescent="0.2">
      <c r="A11" s="293" t="s">
        <v>695</v>
      </c>
      <c r="B11" s="294"/>
      <c r="C11" s="294"/>
      <c r="D11" s="294"/>
      <c r="E11" s="294"/>
      <c r="F11" s="294"/>
      <c r="G11" s="294"/>
      <c r="H11" s="294"/>
      <c r="I11" s="294"/>
      <c r="J11" s="294"/>
      <c r="K11" s="294"/>
      <c r="L11" s="294"/>
      <c r="M11" s="294"/>
      <c r="N11" s="294"/>
      <c r="O11" s="295"/>
      <c r="Q11" s="180"/>
      <c r="R11" s="180"/>
      <c r="S11" s="180"/>
    </row>
    <row r="12" spans="1:19" ht="27" customHeight="1" x14ac:dyDescent="0.2">
      <c r="A12" s="78"/>
      <c r="B12" s="187"/>
      <c r="C12" s="77"/>
      <c r="D12" s="188"/>
      <c r="E12" s="302"/>
      <c r="F12" s="189"/>
      <c r="G12" s="189"/>
      <c r="H12" s="189"/>
      <c r="I12" s="190"/>
      <c r="J12" s="191">
        <f t="shared" si="1"/>
        <v>0</v>
      </c>
      <c r="K12" s="338" t="e">
        <f t="shared" ref="K12:K16" si="2">(I12-H12)/H12</f>
        <v>#DIV/0!</v>
      </c>
      <c r="L12" s="190"/>
      <c r="M12" s="192"/>
      <c r="N12" s="192"/>
      <c r="O12" s="192"/>
      <c r="P12" s="168"/>
      <c r="Q12" s="180"/>
      <c r="R12" s="180"/>
      <c r="S12" s="180"/>
    </row>
    <row r="13" spans="1:19" x14ac:dyDescent="0.2">
      <c r="A13" s="187"/>
      <c r="B13" s="187"/>
      <c r="C13" s="167"/>
      <c r="D13" s="188"/>
      <c r="E13" s="189"/>
      <c r="F13" s="189"/>
      <c r="G13" s="189"/>
      <c r="H13" s="189"/>
      <c r="I13" s="190"/>
      <c r="J13" s="191">
        <f t="shared" si="1"/>
        <v>0</v>
      </c>
      <c r="K13" s="338" t="e">
        <f t="shared" si="2"/>
        <v>#DIV/0!</v>
      </c>
      <c r="L13" s="190"/>
      <c r="M13" s="192"/>
      <c r="N13" s="192"/>
      <c r="O13" s="192"/>
      <c r="P13" s="168"/>
      <c r="Q13" s="180"/>
      <c r="R13" s="180"/>
      <c r="S13" s="180"/>
    </row>
    <row r="14" spans="1:19" x14ac:dyDescent="0.2">
      <c r="A14" s="187"/>
      <c r="B14" s="187"/>
      <c r="C14" s="167"/>
      <c r="D14" s="188"/>
      <c r="E14" s="189"/>
      <c r="F14" s="189"/>
      <c r="G14" s="189"/>
      <c r="H14" s="189"/>
      <c r="I14" s="190"/>
      <c r="J14" s="191">
        <f t="shared" si="1"/>
        <v>0</v>
      </c>
      <c r="K14" s="338" t="e">
        <f t="shared" si="2"/>
        <v>#DIV/0!</v>
      </c>
      <c r="L14" s="190"/>
      <c r="M14" s="192"/>
      <c r="N14" s="192"/>
      <c r="O14" s="192"/>
      <c r="P14" s="168"/>
      <c r="Q14" s="180"/>
      <c r="R14" s="180"/>
      <c r="S14" s="180"/>
    </row>
    <row r="15" spans="1:19" x14ac:dyDescent="0.2">
      <c r="A15" s="187"/>
      <c r="B15" s="187"/>
      <c r="C15" s="167"/>
      <c r="D15" s="188"/>
      <c r="E15" s="189"/>
      <c r="F15" s="189"/>
      <c r="G15" s="189"/>
      <c r="H15" s="189"/>
      <c r="I15" s="190"/>
      <c r="J15" s="191">
        <f t="shared" si="1"/>
        <v>0</v>
      </c>
      <c r="K15" s="338" t="e">
        <f t="shared" si="2"/>
        <v>#DIV/0!</v>
      </c>
      <c r="L15" s="190"/>
      <c r="M15" s="192"/>
      <c r="N15" s="192"/>
      <c r="O15" s="192"/>
      <c r="P15" s="168"/>
      <c r="Q15" s="180"/>
      <c r="R15" s="180"/>
      <c r="S15" s="180"/>
    </row>
    <row r="16" spans="1:19" ht="13.5" thickBot="1" x14ac:dyDescent="0.25">
      <c r="A16" s="235"/>
      <c r="B16" s="235"/>
      <c r="C16" s="199" t="s">
        <v>703</v>
      </c>
      <c r="D16" s="200"/>
      <c r="E16" s="201">
        <f>SUM(E12:E15)</f>
        <v>0</v>
      </c>
      <c r="F16" s="201">
        <f t="shared" ref="F16:I16" si="3">SUM(F12:F15)</f>
        <v>0</v>
      </c>
      <c r="G16" s="201">
        <f t="shared" si="3"/>
        <v>0</v>
      </c>
      <c r="H16" s="201">
        <f t="shared" si="3"/>
        <v>0</v>
      </c>
      <c r="I16" s="201">
        <f t="shared" si="3"/>
        <v>0</v>
      </c>
      <c r="J16" s="201">
        <f t="shared" si="1"/>
        <v>0</v>
      </c>
      <c r="K16" s="339" t="e">
        <f t="shared" si="2"/>
        <v>#DIV/0!</v>
      </c>
      <c r="L16" s="201">
        <f t="shared" ref="L16:O16" si="4">SUM(L12:L15)</f>
        <v>0</v>
      </c>
      <c r="M16" s="201">
        <f t="shared" si="4"/>
        <v>0</v>
      </c>
      <c r="N16" s="201">
        <f t="shared" si="4"/>
        <v>0</v>
      </c>
      <c r="O16" s="201">
        <f t="shared" si="4"/>
        <v>0</v>
      </c>
      <c r="P16" s="202"/>
      <c r="Q16" s="180"/>
      <c r="R16" s="180"/>
      <c r="S16" s="180"/>
    </row>
    <row r="17" spans="1:19" ht="7.5" customHeight="1" thickBot="1" x14ac:dyDescent="0.25">
      <c r="A17" s="203"/>
      <c r="B17" s="203"/>
      <c r="C17" s="204"/>
      <c r="D17" s="205"/>
      <c r="E17" s="204"/>
      <c r="F17" s="204"/>
      <c r="G17" s="204"/>
      <c r="H17" s="204"/>
      <c r="I17" s="206"/>
      <c r="J17" s="206"/>
      <c r="K17" s="206"/>
      <c r="L17" s="206"/>
      <c r="M17" s="206"/>
      <c r="N17" s="206"/>
      <c r="O17" s="206"/>
      <c r="P17" s="207"/>
      <c r="Q17" s="180"/>
      <c r="R17" s="180"/>
      <c r="S17" s="180"/>
    </row>
    <row r="18" spans="1:19" s="180" customFormat="1" ht="51.75" thickBot="1" x14ac:dyDescent="0.25">
      <c r="A18" s="296" t="s">
        <v>857</v>
      </c>
      <c r="B18" s="296" t="s">
        <v>858</v>
      </c>
      <c r="C18" s="242" t="s">
        <v>633</v>
      </c>
      <c r="D18" s="266"/>
      <c r="E18" s="298" t="s">
        <v>794</v>
      </c>
      <c r="F18" s="247" t="s">
        <v>795</v>
      </c>
      <c r="G18" s="247" t="s">
        <v>796</v>
      </c>
      <c r="H18" s="297" t="s">
        <v>792</v>
      </c>
      <c r="I18" s="247" t="s">
        <v>793</v>
      </c>
      <c r="J18" s="247" t="s">
        <v>790</v>
      </c>
      <c r="K18" s="298" t="s">
        <v>640</v>
      </c>
      <c r="L18" s="244" t="s">
        <v>641</v>
      </c>
      <c r="M18" s="244" t="s">
        <v>642</v>
      </c>
      <c r="N18" s="243" t="s">
        <v>643</v>
      </c>
      <c r="O18" s="297" t="s">
        <v>791</v>
      </c>
      <c r="P18" s="186" t="s">
        <v>740</v>
      </c>
    </row>
    <row r="19" spans="1:19" ht="31.5" customHeight="1" x14ac:dyDescent="0.2">
      <c r="A19" s="208" t="s">
        <v>432</v>
      </c>
      <c r="B19" s="336">
        <v>702106</v>
      </c>
      <c r="C19" s="209" t="s">
        <v>431</v>
      </c>
      <c r="D19" s="210"/>
      <c r="E19" s="211">
        <v>424.2</v>
      </c>
      <c r="F19" s="211">
        <v>0</v>
      </c>
      <c r="G19" s="211"/>
      <c r="H19" s="211">
        <v>15000</v>
      </c>
      <c r="I19" s="211">
        <v>15000</v>
      </c>
      <c r="J19" s="212">
        <f t="shared" ref="J19:J45" si="5">I19-H19</f>
        <v>0</v>
      </c>
      <c r="K19" s="338">
        <f t="shared" ref="K19:K45" si="6">(I19-H19)/H19</f>
        <v>0</v>
      </c>
      <c r="L19" s="211"/>
      <c r="M19" s="211"/>
      <c r="N19" s="211">
        <v>4000</v>
      </c>
      <c r="O19" s="211"/>
      <c r="P19" s="213"/>
    </row>
    <row r="20" spans="1:19" ht="31.5" customHeight="1" x14ac:dyDescent="0.2">
      <c r="A20" s="208" t="s">
        <v>416</v>
      </c>
      <c r="B20" s="336">
        <v>702200</v>
      </c>
      <c r="C20" s="209" t="s">
        <v>11</v>
      </c>
      <c r="D20" s="210"/>
      <c r="E20" s="211">
        <v>4846.92</v>
      </c>
      <c r="F20" s="211">
        <v>0</v>
      </c>
      <c r="G20" s="211">
        <v>2172.04</v>
      </c>
      <c r="H20" s="211"/>
      <c r="I20" s="211"/>
      <c r="J20" s="212">
        <f t="shared" si="5"/>
        <v>0</v>
      </c>
      <c r="K20" s="338" t="e">
        <f t="shared" si="6"/>
        <v>#DIV/0!</v>
      </c>
      <c r="L20" s="211"/>
      <c r="M20" s="211"/>
      <c r="N20" s="211"/>
      <c r="O20" s="211"/>
      <c r="P20" s="213"/>
    </row>
    <row r="21" spans="1:19" ht="31.5" customHeight="1" x14ac:dyDescent="0.2">
      <c r="A21" s="208" t="s">
        <v>403</v>
      </c>
      <c r="B21" s="336">
        <v>701202</v>
      </c>
      <c r="C21" s="209" t="s">
        <v>402</v>
      </c>
      <c r="D21" s="210"/>
      <c r="E21" s="211">
        <v>7828.92</v>
      </c>
      <c r="F21" s="211">
        <v>0</v>
      </c>
      <c r="G21" s="211"/>
      <c r="H21" s="211"/>
      <c r="I21" s="211"/>
      <c r="J21" s="212">
        <f t="shared" si="5"/>
        <v>0</v>
      </c>
      <c r="K21" s="338" t="e">
        <f t="shared" si="6"/>
        <v>#DIV/0!</v>
      </c>
      <c r="L21" s="211"/>
      <c r="M21" s="211"/>
      <c r="N21" s="211">
        <v>25000</v>
      </c>
      <c r="O21" s="211"/>
      <c r="P21" s="213"/>
    </row>
    <row r="22" spans="1:19" ht="31.5" customHeight="1" x14ac:dyDescent="0.2">
      <c r="A22" s="208" t="s">
        <v>393</v>
      </c>
      <c r="B22" s="336">
        <v>701403</v>
      </c>
      <c r="C22" s="209" t="s">
        <v>392</v>
      </c>
      <c r="D22" s="210"/>
      <c r="E22" s="211">
        <v>0</v>
      </c>
      <c r="F22" s="211">
        <v>19.95</v>
      </c>
      <c r="G22" s="211"/>
      <c r="H22" s="211"/>
      <c r="I22" s="211"/>
      <c r="J22" s="212">
        <f t="shared" si="5"/>
        <v>0</v>
      </c>
      <c r="K22" s="338" t="e">
        <f t="shared" si="6"/>
        <v>#DIV/0!</v>
      </c>
      <c r="L22" s="211"/>
      <c r="M22" s="211"/>
      <c r="N22" s="211"/>
      <c r="O22" s="211"/>
      <c r="P22" s="213"/>
    </row>
    <row r="23" spans="1:19" ht="31.5" customHeight="1" x14ac:dyDescent="0.2">
      <c r="A23" s="208" t="s">
        <v>391</v>
      </c>
      <c r="B23" s="337">
        <v>701302</v>
      </c>
      <c r="C23" s="209" t="s">
        <v>390</v>
      </c>
      <c r="D23" s="210"/>
      <c r="E23" s="211">
        <v>1990</v>
      </c>
      <c r="F23" s="211">
        <v>1150</v>
      </c>
      <c r="G23" s="211"/>
      <c r="H23" s="211">
        <v>18500</v>
      </c>
      <c r="I23" s="211">
        <v>18500</v>
      </c>
      <c r="J23" s="212">
        <f t="shared" si="5"/>
        <v>0</v>
      </c>
      <c r="K23" s="338">
        <f t="shared" si="6"/>
        <v>0</v>
      </c>
      <c r="L23" s="211"/>
      <c r="M23" s="211"/>
      <c r="N23" s="211"/>
      <c r="O23" s="211"/>
      <c r="P23" s="213"/>
    </row>
    <row r="24" spans="1:19" ht="31.5" customHeight="1" x14ac:dyDescent="0.2">
      <c r="A24" s="208" t="s">
        <v>377</v>
      </c>
      <c r="B24" s="336">
        <v>701500</v>
      </c>
      <c r="C24" s="209" t="s">
        <v>376</v>
      </c>
      <c r="D24" s="210"/>
      <c r="E24" s="211">
        <v>625</v>
      </c>
      <c r="F24" s="211">
        <v>0</v>
      </c>
      <c r="G24" s="211"/>
      <c r="H24" s="211"/>
      <c r="I24" s="211"/>
      <c r="J24" s="212">
        <f t="shared" si="5"/>
        <v>0</v>
      </c>
      <c r="K24" s="338" t="e">
        <f t="shared" si="6"/>
        <v>#DIV/0!</v>
      </c>
      <c r="L24" s="211"/>
      <c r="M24" s="211"/>
      <c r="N24" s="211"/>
      <c r="O24" s="211"/>
      <c r="P24" s="213"/>
    </row>
    <row r="25" spans="1:19" ht="31.5" customHeight="1" x14ac:dyDescent="0.2">
      <c r="A25" s="208" t="s">
        <v>351</v>
      </c>
      <c r="B25" s="336">
        <v>705000</v>
      </c>
      <c r="C25" s="209" t="s">
        <v>350</v>
      </c>
      <c r="D25" s="210"/>
      <c r="E25" s="211">
        <v>35.1</v>
      </c>
      <c r="F25" s="211">
        <v>0</v>
      </c>
      <c r="G25" s="211"/>
      <c r="H25" s="211"/>
      <c r="I25" s="211"/>
      <c r="J25" s="212">
        <f t="shared" si="5"/>
        <v>0</v>
      </c>
      <c r="K25" s="338" t="e">
        <f t="shared" si="6"/>
        <v>#DIV/0!</v>
      </c>
      <c r="L25" s="211"/>
      <c r="M25" s="211"/>
      <c r="N25" s="211"/>
      <c r="O25" s="211"/>
      <c r="P25" s="213"/>
    </row>
    <row r="26" spans="1:19" ht="31.5" customHeight="1" x14ac:dyDescent="0.2">
      <c r="A26" s="208" t="s">
        <v>349</v>
      </c>
      <c r="B26" s="336">
        <v>705100</v>
      </c>
      <c r="C26" s="209" t="s">
        <v>348</v>
      </c>
      <c r="D26" s="210"/>
      <c r="E26" s="211">
        <v>5522.2</v>
      </c>
      <c r="F26" s="211">
        <v>1418.21</v>
      </c>
      <c r="G26" s="211"/>
      <c r="H26" s="211"/>
      <c r="I26" s="211"/>
      <c r="J26" s="212">
        <f t="shared" si="5"/>
        <v>0</v>
      </c>
      <c r="K26" s="338" t="e">
        <f t="shared" si="6"/>
        <v>#DIV/0!</v>
      </c>
      <c r="L26" s="211"/>
      <c r="M26" s="211"/>
      <c r="N26" s="211"/>
      <c r="O26" s="211"/>
      <c r="P26" s="213"/>
    </row>
    <row r="27" spans="1:19" ht="31.5" customHeight="1" x14ac:dyDescent="0.2">
      <c r="A27" s="208" t="s">
        <v>343</v>
      </c>
      <c r="B27" s="336">
        <v>705003</v>
      </c>
      <c r="C27" s="209" t="s">
        <v>342</v>
      </c>
      <c r="D27" s="210"/>
      <c r="E27" s="211">
        <v>11265.31</v>
      </c>
      <c r="F27" s="211">
        <v>0</v>
      </c>
      <c r="G27" s="211"/>
      <c r="H27" s="211">
        <v>25000</v>
      </c>
      <c r="I27" s="211">
        <v>25000</v>
      </c>
      <c r="J27" s="212">
        <f t="shared" si="5"/>
        <v>0</v>
      </c>
      <c r="K27" s="338">
        <f t="shared" si="6"/>
        <v>0</v>
      </c>
      <c r="L27" s="211"/>
      <c r="M27" s="211"/>
      <c r="N27" s="211"/>
      <c r="O27" s="211"/>
      <c r="P27" s="213"/>
    </row>
    <row r="28" spans="1:19" ht="31.5" customHeight="1" x14ac:dyDescent="0.2">
      <c r="A28" s="208">
        <v>745105</v>
      </c>
      <c r="B28" s="337">
        <v>706605</v>
      </c>
      <c r="C28" s="209" t="s">
        <v>275</v>
      </c>
      <c r="D28" s="210"/>
      <c r="E28" s="211">
        <v>0</v>
      </c>
      <c r="F28" s="211">
        <v>0</v>
      </c>
      <c r="G28" s="211">
        <v>704</v>
      </c>
      <c r="H28" s="211"/>
      <c r="I28" s="211"/>
      <c r="J28" s="212">
        <f t="shared" ref="J28:J30" si="7">I28-H28</f>
        <v>0</v>
      </c>
      <c r="K28" s="338" t="e">
        <f t="shared" ref="K28:K30" si="8">(I28-H28)/H28</f>
        <v>#DIV/0!</v>
      </c>
      <c r="L28" s="211"/>
      <c r="M28" s="211"/>
      <c r="N28" s="211"/>
      <c r="O28" s="211"/>
      <c r="P28" s="213"/>
    </row>
    <row r="29" spans="1:19" ht="31.5" customHeight="1" x14ac:dyDescent="0.2">
      <c r="A29" s="208" t="s">
        <v>264</v>
      </c>
      <c r="B29" s="336">
        <v>707001</v>
      </c>
      <c r="C29" s="209" t="s">
        <v>263</v>
      </c>
      <c r="D29" s="210"/>
      <c r="E29" s="211">
        <v>0</v>
      </c>
      <c r="F29" s="211">
        <v>7097.87</v>
      </c>
      <c r="G29" s="211"/>
      <c r="H29" s="211">
        <v>9000</v>
      </c>
      <c r="I29" s="211">
        <v>9000</v>
      </c>
      <c r="J29" s="212">
        <f t="shared" si="7"/>
        <v>0</v>
      </c>
      <c r="K29" s="338">
        <f t="shared" si="8"/>
        <v>0</v>
      </c>
      <c r="L29" s="211"/>
      <c r="M29" s="211"/>
      <c r="N29" s="211"/>
      <c r="O29" s="211"/>
      <c r="P29" s="213"/>
    </row>
    <row r="30" spans="1:19" ht="31.5" customHeight="1" x14ac:dyDescent="0.2">
      <c r="A30" s="208" t="s">
        <v>260</v>
      </c>
      <c r="B30" s="336">
        <v>707000</v>
      </c>
      <c r="C30" s="209" t="s">
        <v>259</v>
      </c>
      <c r="D30" s="210"/>
      <c r="E30" s="211">
        <v>0</v>
      </c>
      <c r="F30" s="211">
        <v>545.99</v>
      </c>
      <c r="G30" s="211"/>
      <c r="H30" s="211"/>
      <c r="I30" s="211"/>
      <c r="J30" s="212">
        <f t="shared" si="7"/>
        <v>0</v>
      </c>
      <c r="K30" s="338" t="e">
        <f t="shared" si="8"/>
        <v>#DIV/0!</v>
      </c>
      <c r="L30" s="211"/>
      <c r="M30" s="211"/>
      <c r="N30" s="211"/>
      <c r="O30" s="211"/>
      <c r="P30" s="213"/>
    </row>
    <row r="31" spans="1:19" ht="31.5" customHeight="1" x14ac:dyDescent="0.2">
      <c r="A31" s="208" t="s">
        <v>258</v>
      </c>
      <c r="B31" s="336">
        <v>707101</v>
      </c>
      <c r="C31" s="209" t="s">
        <v>257</v>
      </c>
      <c r="D31" s="210"/>
      <c r="E31" s="211">
        <v>101183.92</v>
      </c>
      <c r="F31" s="211">
        <v>98176.53</v>
      </c>
      <c r="G31" s="211">
        <v>115614.84</v>
      </c>
      <c r="H31" s="211"/>
      <c r="I31" s="211"/>
      <c r="J31" s="212">
        <f t="shared" si="5"/>
        <v>0</v>
      </c>
      <c r="K31" s="338" t="e">
        <f t="shared" si="6"/>
        <v>#DIV/0!</v>
      </c>
      <c r="L31" s="211"/>
      <c r="M31" s="211"/>
      <c r="N31" s="211"/>
      <c r="O31" s="211"/>
      <c r="P31" s="213"/>
    </row>
    <row r="32" spans="1:19" ht="31.5" customHeight="1" x14ac:dyDescent="0.2">
      <c r="A32" s="208" t="s">
        <v>256</v>
      </c>
      <c r="B32" s="336">
        <v>707100</v>
      </c>
      <c r="C32" s="209" t="s">
        <v>255</v>
      </c>
      <c r="D32" s="210"/>
      <c r="E32" s="211">
        <v>12430.630000000001</v>
      </c>
      <c r="F32" s="211">
        <v>12787.4</v>
      </c>
      <c r="G32" s="211">
        <v>36750</v>
      </c>
      <c r="H32" s="211">
        <v>136593</v>
      </c>
      <c r="I32" s="211">
        <v>136593</v>
      </c>
      <c r="J32" s="212">
        <f t="shared" si="5"/>
        <v>0</v>
      </c>
      <c r="K32" s="338">
        <f t="shared" si="6"/>
        <v>0</v>
      </c>
      <c r="L32" s="211"/>
      <c r="M32" s="211"/>
      <c r="N32" s="211"/>
      <c r="O32" s="211"/>
      <c r="P32" s="213"/>
    </row>
    <row r="33" spans="1:16" ht="31.5" customHeight="1" x14ac:dyDescent="0.2">
      <c r="A33" s="208">
        <v>752110</v>
      </c>
      <c r="B33" s="336">
        <v>707100</v>
      </c>
      <c r="C33" s="209" t="s">
        <v>253</v>
      </c>
      <c r="D33" s="210"/>
      <c r="E33" s="211">
        <v>0</v>
      </c>
      <c r="F33" s="211">
        <v>0</v>
      </c>
      <c r="G33" s="211">
        <v>4910</v>
      </c>
      <c r="H33" s="211"/>
      <c r="I33" s="211"/>
      <c r="J33" s="212">
        <f t="shared" ref="J33" si="9">I33-H33</f>
        <v>0</v>
      </c>
      <c r="K33" s="338" t="e">
        <f t="shared" ref="K33" si="10">(I33-H33)/H33</f>
        <v>#DIV/0!</v>
      </c>
      <c r="L33" s="211"/>
      <c r="M33" s="211"/>
      <c r="N33" s="211"/>
      <c r="O33" s="211"/>
      <c r="P33" s="213"/>
    </row>
    <row r="34" spans="1:16" ht="31.5" customHeight="1" x14ac:dyDescent="0.2">
      <c r="A34" s="208" t="s">
        <v>252</v>
      </c>
      <c r="B34" s="336">
        <v>707101</v>
      </c>
      <c r="C34" s="209" t="s">
        <v>251</v>
      </c>
      <c r="D34" s="210"/>
      <c r="E34" s="211">
        <v>2390.27</v>
      </c>
      <c r="F34" s="211">
        <v>2234.94</v>
      </c>
      <c r="G34" s="211">
        <v>1880</v>
      </c>
      <c r="H34" s="211"/>
      <c r="I34" s="211"/>
      <c r="J34" s="212">
        <f t="shared" si="5"/>
        <v>0</v>
      </c>
      <c r="K34" s="338" t="e">
        <f t="shared" si="6"/>
        <v>#DIV/0!</v>
      </c>
      <c r="L34" s="211"/>
      <c r="M34" s="211"/>
      <c r="N34" s="211"/>
      <c r="O34" s="211"/>
      <c r="P34" s="213"/>
    </row>
    <row r="35" spans="1:16" ht="31.5" customHeight="1" x14ac:dyDescent="0.2">
      <c r="A35" s="208" t="s">
        <v>250</v>
      </c>
      <c r="B35" s="336">
        <v>707153</v>
      </c>
      <c r="C35" s="209" t="s">
        <v>249</v>
      </c>
      <c r="D35" s="210"/>
      <c r="E35" s="211">
        <v>8000</v>
      </c>
      <c r="F35" s="211">
        <v>19</v>
      </c>
      <c r="G35" s="211">
        <v>419</v>
      </c>
      <c r="H35" s="211"/>
      <c r="I35" s="211">
        <v>15000</v>
      </c>
      <c r="J35" s="212">
        <f t="shared" ref="J35:J38" si="11">I35-H35</f>
        <v>15000</v>
      </c>
      <c r="K35" s="338" t="e">
        <f t="shared" ref="K35:K38" si="12">(I35-H35)/H35</f>
        <v>#DIV/0!</v>
      </c>
      <c r="L35" s="211"/>
      <c r="M35" s="211"/>
      <c r="N35" s="211"/>
      <c r="O35" s="211"/>
      <c r="P35" s="213" t="s">
        <v>891</v>
      </c>
    </row>
    <row r="36" spans="1:16" ht="31.5" customHeight="1" x14ac:dyDescent="0.2">
      <c r="A36" s="208" t="s">
        <v>244</v>
      </c>
      <c r="B36" s="336">
        <v>707001</v>
      </c>
      <c r="C36" s="209" t="s">
        <v>243</v>
      </c>
      <c r="D36" s="210"/>
      <c r="E36" s="211">
        <v>1955.92</v>
      </c>
      <c r="F36" s="211">
        <v>-30</v>
      </c>
      <c r="G36" s="211">
        <v>29.990000000000002</v>
      </c>
      <c r="H36" s="211"/>
      <c r="I36" s="211"/>
      <c r="J36" s="212">
        <f t="shared" si="11"/>
        <v>0</v>
      </c>
      <c r="K36" s="338" t="e">
        <f t="shared" si="12"/>
        <v>#DIV/0!</v>
      </c>
      <c r="L36" s="211"/>
      <c r="M36" s="211"/>
      <c r="N36" s="211"/>
      <c r="O36" s="211"/>
      <c r="P36" s="213"/>
    </row>
    <row r="37" spans="1:16" ht="31.5" customHeight="1" x14ac:dyDescent="0.2">
      <c r="A37" s="208">
        <v>764104</v>
      </c>
      <c r="B37" s="336">
        <v>707152</v>
      </c>
      <c r="C37" s="209" t="s">
        <v>231</v>
      </c>
      <c r="D37" s="210"/>
      <c r="E37" s="211">
        <v>0</v>
      </c>
      <c r="F37" s="211">
        <v>0</v>
      </c>
      <c r="G37" s="211">
        <v>10</v>
      </c>
      <c r="H37" s="211"/>
      <c r="I37" s="211"/>
      <c r="J37" s="212">
        <f>I37-H37</f>
        <v>0</v>
      </c>
      <c r="K37" s="338" t="e">
        <f>(I37-H37)/H37</f>
        <v>#DIV/0!</v>
      </c>
      <c r="L37" s="211"/>
      <c r="M37" s="211"/>
      <c r="N37" s="211"/>
      <c r="O37" s="211"/>
      <c r="P37" s="213"/>
    </row>
    <row r="38" spans="1:16" ht="31.5" customHeight="1" x14ac:dyDescent="0.2">
      <c r="A38" s="208" t="s">
        <v>220</v>
      </c>
      <c r="B38" s="336">
        <v>707300</v>
      </c>
      <c r="C38" s="209" t="s">
        <v>17</v>
      </c>
      <c r="D38" s="210"/>
      <c r="E38" s="211">
        <v>1386.42</v>
      </c>
      <c r="F38" s="211">
        <v>2222.16</v>
      </c>
      <c r="G38" s="211">
        <v>1297.94</v>
      </c>
      <c r="H38" s="211">
        <v>7500</v>
      </c>
      <c r="I38" s="211">
        <v>7500</v>
      </c>
      <c r="J38" s="212">
        <f t="shared" si="11"/>
        <v>0</v>
      </c>
      <c r="K38" s="338">
        <f t="shared" si="12"/>
        <v>0</v>
      </c>
      <c r="L38" s="211"/>
      <c r="M38" s="211"/>
      <c r="N38" s="211"/>
      <c r="O38" s="211"/>
      <c r="P38" s="213"/>
    </row>
    <row r="39" spans="1:16" ht="31.5" customHeight="1" x14ac:dyDescent="0.2">
      <c r="A39" s="208" t="s">
        <v>211</v>
      </c>
      <c r="B39" s="336">
        <v>707502</v>
      </c>
      <c r="C39" s="209" t="s">
        <v>210</v>
      </c>
      <c r="D39" s="210"/>
      <c r="E39" s="211">
        <v>0</v>
      </c>
      <c r="F39" s="211">
        <v>5998</v>
      </c>
      <c r="G39" s="211">
        <v>0</v>
      </c>
      <c r="H39" s="211"/>
      <c r="I39" s="211"/>
      <c r="J39" s="212">
        <f t="shared" si="5"/>
        <v>0</v>
      </c>
      <c r="K39" s="338" t="e">
        <f t="shared" si="6"/>
        <v>#DIV/0!</v>
      </c>
      <c r="L39" s="211"/>
      <c r="M39" s="211"/>
      <c r="N39" s="211"/>
      <c r="O39" s="211"/>
      <c r="P39" s="213"/>
    </row>
    <row r="40" spans="1:16" ht="31.5" customHeight="1" x14ac:dyDescent="0.2">
      <c r="A40" s="208">
        <v>772117</v>
      </c>
      <c r="B40" s="336">
        <v>706502</v>
      </c>
      <c r="C40" s="209" t="s">
        <v>206</v>
      </c>
      <c r="D40" s="210"/>
      <c r="E40" s="211">
        <v>0</v>
      </c>
      <c r="F40" s="211">
        <v>0</v>
      </c>
      <c r="G40" s="211">
        <v>3568.9</v>
      </c>
      <c r="H40" s="211"/>
      <c r="I40" s="211"/>
      <c r="J40" s="212">
        <f t="shared" ref="J40" si="13">I40-H40</f>
        <v>0</v>
      </c>
      <c r="K40" s="338" t="e">
        <f t="shared" ref="K40" si="14">(I40-H40)/H40</f>
        <v>#DIV/0!</v>
      </c>
      <c r="L40" s="211"/>
      <c r="M40" s="211"/>
      <c r="N40" s="211"/>
      <c r="O40" s="211"/>
      <c r="P40" s="213"/>
    </row>
    <row r="41" spans="1:16" ht="31.5" customHeight="1" x14ac:dyDescent="0.2">
      <c r="A41" s="208" t="s">
        <v>97</v>
      </c>
      <c r="B41" s="336">
        <v>708040</v>
      </c>
      <c r="C41" s="209" t="s">
        <v>96</v>
      </c>
      <c r="D41" s="210"/>
      <c r="E41" s="211">
        <v>125.3</v>
      </c>
      <c r="F41" s="211">
        <v>10031.75</v>
      </c>
      <c r="G41" s="211">
        <v>2761.31</v>
      </c>
      <c r="H41" s="211"/>
      <c r="I41" s="211"/>
      <c r="J41" s="212">
        <f t="shared" si="5"/>
        <v>0</v>
      </c>
      <c r="K41" s="338" t="e">
        <f t="shared" si="6"/>
        <v>#DIV/0!</v>
      </c>
      <c r="L41" s="211"/>
      <c r="M41" s="211"/>
      <c r="N41" s="211"/>
      <c r="O41" s="211"/>
      <c r="P41" s="213"/>
    </row>
    <row r="42" spans="1:16" ht="31.5" customHeight="1" x14ac:dyDescent="0.2">
      <c r="A42" s="208"/>
      <c r="B42" s="208"/>
      <c r="C42" s="209"/>
      <c r="D42" s="210"/>
      <c r="E42" s="211"/>
      <c r="F42" s="211"/>
      <c r="G42" s="211"/>
      <c r="H42" s="211"/>
      <c r="I42" s="211"/>
      <c r="J42" s="212"/>
      <c r="K42" s="338"/>
      <c r="L42" s="211"/>
      <c r="M42" s="211"/>
      <c r="N42" s="211"/>
      <c r="O42" s="211"/>
      <c r="P42" s="213"/>
    </row>
    <row r="43" spans="1:16" ht="31.5" customHeight="1" x14ac:dyDescent="0.2">
      <c r="A43" s="208"/>
      <c r="B43" s="208"/>
      <c r="C43" s="209"/>
      <c r="D43" s="210"/>
      <c r="E43" s="211"/>
      <c r="F43" s="211"/>
      <c r="G43" s="211"/>
      <c r="H43" s="211"/>
      <c r="I43" s="211"/>
      <c r="J43" s="212">
        <f t="shared" si="5"/>
        <v>0</v>
      </c>
      <c r="K43" s="338" t="e">
        <f t="shared" si="6"/>
        <v>#DIV/0!</v>
      </c>
      <c r="L43" s="211"/>
      <c r="M43" s="211"/>
      <c r="N43" s="211"/>
      <c r="O43" s="211"/>
      <c r="P43" s="213"/>
    </row>
    <row r="44" spans="1:16" ht="31.5" customHeight="1" x14ac:dyDescent="0.2">
      <c r="A44" s="208"/>
      <c r="B44" s="208"/>
      <c r="C44" s="209"/>
      <c r="D44" s="210"/>
      <c r="E44" s="211"/>
      <c r="F44" s="211"/>
      <c r="G44" s="211"/>
      <c r="H44" s="211"/>
      <c r="I44" s="211"/>
      <c r="J44" s="212">
        <f t="shared" si="5"/>
        <v>0</v>
      </c>
      <c r="K44" s="338" t="e">
        <f t="shared" si="6"/>
        <v>#DIV/0!</v>
      </c>
      <c r="L44" s="211"/>
      <c r="M44" s="211"/>
      <c r="N44" s="211"/>
      <c r="O44" s="211"/>
      <c r="P44" s="213"/>
    </row>
    <row r="45" spans="1:16" ht="13.5" thickBot="1" x14ac:dyDescent="0.25">
      <c r="A45" s="214"/>
      <c r="B45" s="214"/>
      <c r="C45" s="194" t="s">
        <v>22</v>
      </c>
      <c r="D45" s="215"/>
      <c r="E45" s="197">
        <f>SUM(E19:E43)</f>
        <v>160010.11000000002</v>
      </c>
      <c r="F45" s="197">
        <f>SUM(F19:F43)</f>
        <v>141671.79999999999</v>
      </c>
      <c r="G45" s="197">
        <f>SUM(G19:G43)</f>
        <v>170118.02</v>
      </c>
      <c r="H45" s="197">
        <f>SUM(H19:H43)</f>
        <v>211593</v>
      </c>
      <c r="I45" s="197">
        <f>SUM(I19:I43)</f>
        <v>226593</v>
      </c>
      <c r="J45" s="197">
        <f t="shared" si="5"/>
        <v>15000</v>
      </c>
      <c r="K45" s="339">
        <f t="shared" si="6"/>
        <v>7.0890813968325986E-2</v>
      </c>
      <c r="L45" s="197">
        <f>SUM(L19:L43)</f>
        <v>0</v>
      </c>
      <c r="M45" s="197">
        <f>SUM(M19:M43)</f>
        <v>0</v>
      </c>
      <c r="N45" s="197">
        <f>SUM(N19:N43)</f>
        <v>29000</v>
      </c>
      <c r="O45" s="197">
        <f>SUM(O19:O43)</f>
        <v>0</v>
      </c>
      <c r="P45" s="216"/>
    </row>
    <row r="46" spans="1:16" ht="13.5" thickBot="1" x14ac:dyDescent="0.25">
      <c r="A46" s="217"/>
      <c r="B46" s="217"/>
      <c r="C46" s="218" t="s">
        <v>701</v>
      </c>
      <c r="D46" s="219"/>
      <c r="E46" s="220">
        <f>E16+E45</f>
        <v>160010.11000000002</v>
      </c>
      <c r="F46" s="220">
        <f>F16+F45</f>
        <v>141671.79999999999</v>
      </c>
      <c r="G46" s="220">
        <f>G16+G45</f>
        <v>170118.02</v>
      </c>
      <c r="H46" s="220">
        <f>H16+H45</f>
        <v>211593</v>
      </c>
      <c r="I46" s="220">
        <f>I16+I45</f>
        <v>226593</v>
      </c>
      <c r="J46" s="220">
        <f>I46-H46</f>
        <v>15000</v>
      </c>
      <c r="K46" s="339">
        <f>(I46-H46)/H46</f>
        <v>7.0890813968325986E-2</v>
      </c>
      <c r="L46" s="220">
        <f>L16+L45</f>
        <v>0</v>
      </c>
      <c r="M46" s="220">
        <f>M16+M45</f>
        <v>0</v>
      </c>
      <c r="N46" s="220">
        <f>N16+N45</f>
        <v>29000</v>
      </c>
      <c r="O46" s="220">
        <f>O16+O45</f>
        <v>0</v>
      </c>
      <c r="P46" s="221"/>
    </row>
    <row r="47" spans="1:16" x14ac:dyDescent="0.2">
      <c r="A47" s="217"/>
      <c r="B47" s="217"/>
      <c r="C47" s="222" t="s">
        <v>697</v>
      </c>
      <c r="D47" s="223"/>
      <c r="E47" s="224"/>
      <c r="F47" s="224"/>
      <c r="G47" s="224"/>
      <c r="H47" s="225">
        <v>0</v>
      </c>
      <c r="I47" s="226"/>
      <c r="J47" s="226"/>
      <c r="K47" s="227"/>
      <c r="L47" s="226"/>
      <c r="M47" s="226"/>
      <c r="N47" s="226"/>
      <c r="O47" s="226"/>
      <c r="P47" s="228"/>
    </row>
    <row r="48" spans="1:16" x14ac:dyDescent="0.2">
      <c r="A48" s="217"/>
      <c r="B48" s="217"/>
      <c r="C48" s="199" t="s">
        <v>698</v>
      </c>
      <c r="D48" s="200"/>
      <c r="E48" s="229"/>
      <c r="F48" s="229"/>
      <c r="G48" s="229"/>
      <c r="H48" s="201">
        <v>220976</v>
      </c>
      <c r="I48" s="230"/>
      <c r="J48" s="230"/>
      <c r="K48" s="231"/>
      <c r="L48" s="230"/>
      <c r="M48" s="230"/>
      <c r="N48" s="230"/>
      <c r="O48" s="230"/>
      <c r="P48" s="232"/>
    </row>
    <row r="49" spans="1:16" x14ac:dyDescent="0.2">
      <c r="A49" s="217"/>
      <c r="B49" s="217"/>
      <c r="C49" s="199" t="s">
        <v>699</v>
      </c>
      <c r="D49" s="200"/>
      <c r="E49" s="229"/>
      <c r="F49" s="229"/>
      <c r="G49" s="229"/>
      <c r="H49" s="233">
        <f>H47-H10</f>
        <v>0</v>
      </c>
      <c r="I49" s="230"/>
      <c r="J49" s="230"/>
      <c r="K49" s="231"/>
      <c r="L49" s="230"/>
      <c r="M49" s="230"/>
      <c r="N49" s="230"/>
      <c r="O49" s="230"/>
      <c r="P49" s="232"/>
    </row>
    <row r="50" spans="1:16" x14ac:dyDescent="0.2">
      <c r="A50" s="234"/>
      <c r="B50" s="234"/>
      <c r="C50" s="199" t="s">
        <v>700</v>
      </c>
      <c r="D50" s="200"/>
      <c r="E50" s="230"/>
      <c r="F50" s="230"/>
      <c r="G50" s="230"/>
      <c r="H50" s="233">
        <f>H48-H46</f>
        <v>9383</v>
      </c>
      <c r="I50" s="230"/>
      <c r="J50" s="230"/>
      <c r="K50" s="231"/>
      <c r="L50" s="230"/>
      <c r="M50" s="230"/>
      <c r="N50" s="230"/>
      <c r="O50" s="230"/>
      <c r="P50" s="232"/>
    </row>
    <row r="52" spans="1:16" s="180" customFormat="1" ht="27" customHeight="1" thickBot="1" x14ac:dyDescent="0.25">
      <c r="A52" s="181" t="s">
        <v>686</v>
      </c>
      <c r="B52" s="181" t="s">
        <v>686</v>
      </c>
      <c r="M52" s="348" t="s">
        <v>689</v>
      </c>
      <c r="N52" s="348"/>
      <c r="O52" s="348"/>
    </row>
    <row r="53" spans="1:16" s="180" customFormat="1" ht="51.75" thickBot="1" x14ac:dyDescent="0.25">
      <c r="A53" s="237"/>
      <c r="B53" s="237"/>
      <c r="C53" s="242" t="s">
        <v>633</v>
      </c>
      <c r="D53" s="266"/>
      <c r="E53" s="247" t="s">
        <v>794</v>
      </c>
      <c r="F53" s="247" t="s">
        <v>795</v>
      </c>
      <c r="G53" s="247" t="s">
        <v>796</v>
      </c>
      <c r="H53" s="297" t="s">
        <v>792</v>
      </c>
      <c r="I53" s="247" t="s">
        <v>793</v>
      </c>
      <c r="J53" s="247" t="s">
        <v>790</v>
      </c>
      <c r="K53" s="298" t="s">
        <v>640</v>
      </c>
      <c r="M53" s="165"/>
      <c r="N53" s="165" t="s">
        <v>692</v>
      </c>
      <c r="O53" s="165" t="s">
        <v>693</v>
      </c>
    </row>
    <row r="54" spans="1:16" s="180" customFormat="1" x14ac:dyDescent="0.2">
      <c r="A54" s="237"/>
      <c r="B54" s="237"/>
      <c r="C54" s="209" t="s">
        <v>687</v>
      </c>
      <c r="D54" s="210"/>
      <c r="E54" s="239"/>
      <c r="F54" s="239"/>
      <c r="G54" s="239"/>
      <c r="H54" s="239"/>
      <c r="I54" s="239"/>
      <c r="J54" s="240">
        <f>I54-H54</f>
        <v>0</v>
      </c>
      <c r="K54" s="241" t="e">
        <f>(I54-H54)/H54</f>
        <v>#DIV/0!</v>
      </c>
      <c r="M54" s="167" t="s">
        <v>690</v>
      </c>
      <c r="N54" s="167">
        <v>6</v>
      </c>
      <c r="O54" s="167">
        <v>1</v>
      </c>
    </row>
    <row r="55" spans="1:16" s="180" customFormat="1" x14ac:dyDescent="0.2">
      <c r="M55" s="167" t="s">
        <v>691</v>
      </c>
      <c r="N55" s="167"/>
      <c r="O55" s="167"/>
    </row>
    <row r="56" spans="1:16" s="180" customFormat="1" x14ac:dyDescent="0.2">
      <c r="M56" s="167" t="s">
        <v>23</v>
      </c>
      <c r="N56" s="167">
        <f>SUM(N54:N55)</f>
        <v>6</v>
      </c>
      <c r="O56" s="167">
        <f>SUM(O54:O55)</f>
        <v>1</v>
      </c>
    </row>
    <row r="57" spans="1:16" s="180" customFormat="1" x14ac:dyDescent="0.2"/>
    <row r="58" spans="1:16" s="180" customFormat="1" x14ac:dyDescent="0.2"/>
    <row r="59" spans="1:16" s="180" customFormat="1" x14ac:dyDescent="0.2"/>
  </sheetData>
  <mergeCells count="2">
    <mergeCell ref="L3:N3"/>
    <mergeCell ref="M52:O52"/>
  </mergeCells>
  <pageMargins left="0.75" right="0.75" top="0.67708333333333304" bottom="0.35416666666666702" header="0.3" footer="0.3"/>
  <pageSetup paperSize="17" scale="47" orientation="landscape" r:id="rId1"/>
  <headerFooter>
    <oddHeader>&amp;C&amp;"Calibri,Bold"&amp;A</oddHeader>
    <oddFooter>&amp;Rprinted:  &amp;D&amp;T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election activeCell="G35" sqref="G35"/>
    </sheetView>
  </sheetViews>
  <sheetFormatPr defaultRowHeight="10.5" x14ac:dyDescent="0.15"/>
  <cols>
    <col min="1" max="1" width="5.42578125" style="319" bestFit="1" customWidth="1"/>
    <col min="2" max="2" width="23.85546875" style="319" bestFit="1" customWidth="1"/>
    <col min="3" max="3" width="8.42578125" style="319" bestFit="1" customWidth="1"/>
    <col min="4" max="5" width="9.28515625" style="319" bestFit="1" customWidth="1"/>
    <col min="6" max="6" width="0.7109375" style="319" customWidth="1"/>
    <col min="7" max="7" width="8.42578125" style="319" bestFit="1" customWidth="1"/>
    <col min="8" max="9" width="9.28515625" style="319" bestFit="1" customWidth="1"/>
    <col min="10" max="252" width="9.140625" style="319"/>
    <col min="253" max="253" width="5.42578125" style="319" bestFit="1" customWidth="1"/>
    <col min="254" max="254" width="23.85546875" style="319" bestFit="1" customWidth="1"/>
    <col min="255" max="255" width="8.42578125" style="319" bestFit="1" customWidth="1"/>
    <col min="256" max="257" width="9.28515625" style="319" bestFit="1" customWidth="1"/>
    <col min="258" max="258" width="1" style="319" customWidth="1"/>
    <col min="259" max="259" width="8.42578125" style="319" bestFit="1" customWidth="1"/>
    <col min="260" max="261" width="9.28515625" style="319" bestFit="1" customWidth="1"/>
    <col min="262" max="262" width="0.7109375" style="319" customWidth="1"/>
    <col min="263" max="263" width="8.42578125" style="319" bestFit="1" customWidth="1"/>
    <col min="264" max="265" width="9.28515625" style="319" bestFit="1" customWidth="1"/>
    <col min="266" max="508" width="9.140625" style="319"/>
    <col min="509" max="509" width="5.42578125" style="319" bestFit="1" customWidth="1"/>
    <col min="510" max="510" width="23.85546875" style="319" bestFit="1" customWidth="1"/>
    <col min="511" max="511" width="8.42578125" style="319" bestFit="1" customWidth="1"/>
    <col min="512" max="513" width="9.28515625" style="319" bestFit="1" customWidth="1"/>
    <col min="514" max="514" width="1" style="319" customWidth="1"/>
    <col min="515" max="515" width="8.42578125" style="319" bestFit="1" customWidth="1"/>
    <col min="516" max="517" width="9.28515625" style="319" bestFit="1" customWidth="1"/>
    <col min="518" max="518" width="0.7109375" style="319" customWidth="1"/>
    <col min="519" max="519" width="8.42578125" style="319" bestFit="1" customWidth="1"/>
    <col min="520" max="521" width="9.28515625" style="319" bestFit="1" customWidth="1"/>
    <col min="522" max="764" width="9.140625" style="319"/>
    <col min="765" max="765" width="5.42578125" style="319" bestFit="1" customWidth="1"/>
    <col min="766" max="766" width="23.85546875" style="319" bestFit="1" customWidth="1"/>
    <col min="767" max="767" width="8.42578125" style="319" bestFit="1" customWidth="1"/>
    <col min="768" max="769" width="9.28515625" style="319" bestFit="1" customWidth="1"/>
    <col min="770" max="770" width="1" style="319" customWidth="1"/>
    <col min="771" max="771" width="8.42578125" style="319" bestFit="1" customWidth="1"/>
    <col min="772" max="773" width="9.28515625" style="319" bestFit="1" customWidth="1"/>
    <col min="774" max="774" width="0.7109375" style="319" customWidth="1"/>
    <col min="775" max="775" width="8.42578125" style="319" bestFit="1" customWidth="1"/>
    <col min="776" max="777" width="9.28515625" style="319" bestFit="1" customWidth="1"/>
    <col min="778" max="1020" width="9.140625" style="319"/>
    <col min="1021" max="1021" width="5.42578125" style="319" bestFit="1" customWidth="1"/>
    <col min="1022" max="1022" width="23.85546875" style="319" bestFit="1" customWidth="1"/>
    <col min="1023" max="1023" width="8.42578125" style="319" bestFit="1" customWidth="1"/>
    <col min="1024" max="1025" width="9.28515625" style="319" bestFit="1" customWidth="1"/>
    <col min="1026" max="1026" width="1" style="319" customWidth="1"/>
    <col min="1027" max="1027" width="8.42578125" style="319" bestFit="1" customWidth="1"/>
    <col min="1028" max="1029" width="9.28515625" style="319" bestFit="1" customWidth="1"/>
    <col min="1030" max="1030" width="0.7109375" style="319" customWidth="1"/>
    <col min="1031" max="1031" width="8.42578125" style="319" bestFit="1" customWidth="1"/>
    <col min="1032" max="1033" width="9.28515625" style="319" bestFit="1" customWidth="1"/>
    <col min="1034" max="1276" width="9.140625" style="319"/>
    <col min="1277" max="1277" width="5.42578125" style="319" bestFit="1" customWidth="1"/>
    <col min="1278" max="1278" width="23.85546875" style="319" bestFit="1" customWidth="1"/>
    <col min="1279" max="1279" width="8.42578125" style="319" bestFit="1" customWidth="1"/>
    <col min="1280" max="1281" width="9.28515625" style="319" bestFit="1" customWidth="1"/>
    <col min="1282" max="1282" width="1" style="319" customWidth="1"/>
    <col min="1283" max="1283" width="8.42578125" style="319" bestFit="1" customWidth="1"/>
    <col min="1284" max="1285" width="9.28515625" style="319" bestFit="1" customWidth="1"/>
    <col min="1286" max="1286" width="0.7109375" style="319" customWidth="1"/>
    <col min="1287" max="1287" width="8.42578125" style="319" bestFit="1" customWidth="1"/>
    <col min="1288" max="1289" width="9.28515625" style="319" bestFit="1" customWidth="1"/>
    <col min="1290" max="1532" width="9.140625" style="319"/>
    <col min="1533" max="1533" width="5.42578125" style="319" bestFit="1" customWidth="1"/>
    <col min="1534" max="1534" width="23.85546875" style="319" bestFit="1" customWidth="1"/>
    <col min="1535" max="1535" width="8.42578125" style="319" bestFit="1" customWidth="1"/>
    <col min="1536" max="1537" width="9.28515625" style="319" bestFit="1" customWidth="1"/>
    <col min="1538" max="1538" width="1" style="319" customWidth="1"/>
    <col min="1539" max="1539" width="8.42578125" style="319" bestFit="1" customWidth="1"/>
    <col min="1540" max="1541" width="9.28515625" style="319" bestFit="1" customWidth="1"/>
    <col min="1542" max="1542" width="0.7109375" style="319" customWidth="1"/>
    <col min="1543" max="1543" width="8.42578125" style="319" bestFit="1" customWidth="1"/>
    <col min="1544" max="1545" width="9.28515625" style="319" bestFit="1" customWidth="1"/>
    <col min="1546" max="1788" width="9.140625" style="319"/>
    <col min="1789" max="1789" width="5.42578125" style="319" bestFit="1" customWidth="1"/>
    <col min="1790" max="1790" width="23.85546875" style="319" bestFit="1" customWidth="1"/>
    <col min="1791" max="1791" width="8.42578125" style="319" bestFit="1" customWidth="1"/>
    <col min="1792" max="1793" width="9.28515625" style="319" bestFit="1" customWidth="1"/>
    <col min="1794" max="1794" width="1" style="319" customWidth="1"/>
    <col min="1795" max="1795" width="8.42578125" style="319" bestFit="1" customWidth="1"/>
    <col min="1796" max="1797" width="9.28515625" style="319" bestFit="1" customWidth="1"/>
    <col min="1798" max="1798" width="0.7109375" style="319" customWidth="1"/>
    <col min="1799" max="1799" width="8.42578125" style="319" bestFit="1" customWidth="1"/>
    <col min="1800" max="1801" width="9.28515625" style="319" bestFit="1" customWidth="1"/>
    <col min="1802" max="2044" width="9.140625" style="319"/>
    <col min="2045" max="2045" width="5.42578125" style="319" bestFit="1" customWidth="1"/>
    <col min="2046" max="2046" width="23.85546875" style="319" bestFit="1" customWidth="1"/>
    <col min="2047" max="2047" width="8.42578125" style="319" bestFit="1" customWidth="1"/>
    <col min="2048" max="2049" width="9.28515625" style="319" bestFit="1" customWidth="1"/>
    <col min="2050" max="2050" width="1" style="319" customWidth="1"/>
    <col min="2051" max="2051" width="8.42578125" style="319" bestFit="1" customWidth="1"/>
    <col min="2052" max="2053" width="9.28515625" style="319" bestFit="1" customWidth="1"/>
    <col min="2054" max="2054" width="0.7109375" style="319" customWidth="1"/>
    <col min="2055" max="2055" width="8.42578125" style="319" bestFit="1" customWidth="1"/>
    <col min="2056" max="2057" width="9.28515625" style="319" bestFit="1" customWidth="1"/>
    <col min="2058" max="2300" width="9.140625" style="319"/>
    <col min="2301" max="2301" width="5.42578125" style="319" bestFit="1" customWidth="1"/>
    <col min="2302" max="2302" width="23.85546875" style="319" bestFit="1" customWidth="1"/>
    <col min="2303" max="2303" width="8.42578125" style="319" bestFit="1" customWidth="1"/>
    <col min="2304" max="2305" width="9.28515625" style="319" bestFit="1" customWidth="1"/>
    <col min="2306" max="2306" width="1" style="319" customWidth="1"/>
    <col min="2307" max="2307" width="8.42578125" style="319" bestFit="1" customWidth="1"/>
    <col min="2308" max="2309" width="9.28515625" style="319" bestFit="1" customWidth="1"/>
    <col min="2310" max="2310" width="0.7109375" style="319" customWidth="1"/>
    <col min="2311" max="2311" width="8.42578125" style="319" bestFit="1" customWidth="1"/>
    <col min="2312" max="2313" width="9.28515625" style="319" bestFit="1" customWidth="1"/>
    <col min="2314" max="2556" width="9.140625" style="319"/>
    <col min="2557" max="2557" width="5.42578125" style="319" bestFit="1" customWidth="1"/>
    <col min="2558" max="2558" width="23.85546875" style="319" bestFit="1" customWidth="1"/>
    <col min="2559" max="2559" width="8.42578125" style="319" bestFit="1" customWidth="1"/>
    <col min="2560" max="2561" width="9.28515625" style="319" bestFit="1" customWidth="1"/>
    <col min="2562" max="2562" width="1" style="319" customWidth="1"/>
    <col min="2563" max="2563" width="8.42578125" style="319" bestFit="1" customWidth="1"/>
    <col min="2564" max="2565" width="9.28515625" style="319" bestFit="1" customWidth="1"/>
    <col min="2566" max="2566" width="0.7109375" style="319" customWidth="1"/>
    <col min="2567" max="2567" width="8.42578125" style="319" bestFit="1" customWidth="1"/>
    <col min="2568" max="2569" width="9.28515625" style="319" bestFit="1" customWidth="1"/>
    <col min="2570" max="2812" width="9.140625" style="319"/>
    <col min="2813" max="2813" width="5.42578125" style="319" bestFit="1" customWidth="1"/>
    <col min="2814" max="2814" width="23.85546875" style="319" bestFit="1" customWidth="1"/>
    <col min="2815" max="2815" width="8.42578125" style="319" bestFit="1" customWidth="1"/>
    <col min="2816" max="2817" width="9.28515625" style="319" bestFit="1" customWidth="1"/>
    <col min="2818" max="2818" width="1" style="319" customWidth="1"/>
    <col min="2819" max="2819" width="8.42578125" style="319" bestFit="1" customWidth="1"/>
    <col min="2820" max="2821" width="9.28515625" style="319" bestFit="1" customWidth="1"/>
    <col min="2822" max="2822" width="0.7109375" style="319" customWidth="1"/>
    <col min="2823" max="2823" width="8.42578125" style="319" bestFit="1" customWidth="1"/>
    <col min="2824" max="2825" width="9.28515625" style="319" bestFit="1" customWidth="1"/>
    <col min="2826" max="3068" width="9.140625" style="319"/>
    <col min="3069" max="3069" width="5.42578125" style="319" bestFit="1" customWidth="1"/>
    <col min="3070" max="3070" width="23.85546875" style="319" bestFit="1" customWidth="1"/>
    <col min="3071" max="3071" width="8.42578125" style="319" bestFit="1" customWidth="1"/>
    <col min="3072" max="3073" width="9.28515625" style="319" bestFit="1" customWidth="1"/>
    <col min="3074" max="3074" width="1" style="319" customWidth="1"/>
    <col min="3075" max="3075" width="8.42578125" style="319" bestFit="1" customWidth="1"/>
    <col min="3076" max="3077" width="9.28515625" style="319" bestFit="1" customWidth="1"/>
    <col min="3078" max="3078" width="0.7109375" style="319" customWidth="1"/>
    <col min="3079" max="3079" width="8.42578125" style="319" bestFit="1" customWidth="1"/>
    <col min="3080" max="3081" width="9.28515625" style="319" bestFit="1" customWidth="1"/>
    <col min="3082" max="3324" width="9.140625" style="319"/>
    <col min="3325" max="3325" width="5.42578125" style="319" bestFit="1" customWidth="1"/>
    <col min="3326" max="3326" width="23.85546875" style="319" bestFit="1" customWidth="1"/>
    <col min="3327" max="3327" width="8.42578125" style="319" bestFit="1" customWidth="1"/>
    <col min="3328" max="3329" width="9.28515625" style="319" bestFit="1" customWidth="1"/>
    <col min="3330" max="3330" width="1" style="319" customWidth="1"/>
    <col min="3331" max="3331" width="8.42578125" style="319" bestFit="1" customWidth="1"/>
    <col min="3332" max="3333" width="9.28515625" style="319" bestFit="1" customWidth="1"/>
    <col min="3334" max="3334" width="0.7109375" style="319" customWidth="1"/>
    <col min="3335" max="3335" width="8.42578125" style="319" bestFit="1" customWidth="1"/>
    <col min="3336" max="3337" width="9.28515625" style="319" bestFit="1" customWidth="1"/>
    <col min="3338" max="3580" width="9.140625" style="319"/>
    <col min="3581" max="3581" width="5.42578125" style="319" bestFit="1" customWidth="1"/>
    <col min="3582" max="3582" width="23.85546875" style="319" bestFit="1" customWidth="1"/>
    <col min="3583" max="3583" width="8.42578125" style="319" bestFit="1" customWidth="1"/>
    <col min="3584" max="3585" width="9.28515625" style="319" bestFit="1" customWidth="1"/>
    <col min="3586" max="3586" width="1" style="319" customWidth="1"/>
    <col min="3587" max="3587" width="8.42578125" style="319" bestFit="1" customWidth="1"/>
    <col min="3588" max="3589" width="9.28515625" style="319" bestFit="1" customWidth="1"/>
    <col min="3590" max="3590" width="0.7109375" style="319" customWidth="1"/>
    <col min="3591" max="3591" width="8.42578125" style="319" bestFit="1" customWidth="1"/>
    <col min="3592" max="3593" width="9.28515625" style="319" bestFit="1" customWidth="1"/>
    <col min="3594" max="3836" width="9.140625" style="319"/>
    <col min="3837" max="3837" width="5.42578125" style="319" bestFit="1" customWidth="1"/>
    <col min="3838" max="3838" width="23.85546875" style="319" bestFit="1" customWidth="1"/>
    <col min="3839" max="3839" width="8.42578125" style="319" bestFit="1" customWidth="1"/>
    <col min="3840" max="3841" width="9.28515625" style="319" bestFit="1" customWidth="1"/>
    <col min="3842" max="3842" width="1" style="319" customWidth="1"/>
    <col min="3843" max="3843" width="8.42578125" style="319" bestFit="1" customWidth="1"/>
    <col min="3844" max="3845" width="9.28515625" style="319" bestFit="1" customWidth="1"/>
    <col min="3846" max="3846" width="0.7109375" style="319" customWidth="1"/>
    <col min="3847" max="3847" width="8.42578125" style="319" bestFit="1" customWidth="1"/>
    <col min="3848" max="3849" width="9.28515625" style="319" bestFit="1" customWidth="1"/>
    <col min="3850" max="4092" width="9.140625" style="319"/>
    <col min="4093" max="4093" width="5.42578125" style="319" bestFit="1" customWidth="1"/>
    <col min="4094" max="4094" width="23.85546875" style="319" bestFit="1" customWidth="1"/>
    <col min="4095" max="4095" width="8.42578125" style="319" bestFit="1" customWidth="1"/>
    <col min="4096" max="4097" width="9.28515625" style="319" bestFit="1" customWidth="1"/>
    <col min="4098" max="4098" width="1" style="319" customWidth="1"/>
    <col min="4099" max="4099" width="8.42578125" style="319" bestFit="1" customWidth="1"/>
    <col min="4100" max="4101" width="9.28515625" style="319" bestFit="1" customWidth="1"/>
    <col min="4102" max="4102" width="0.7109375" style="319" customWidth="1"/>
    <col min="4103" max="4103" width="8.42578125" style="319" bestFit="1" customWidth="1"/>
    <col min="4104" max="4105" width="9.28515625" style="319" bestFit="1" customWidth="1"/>
    <col min="4106" max="4348" width="9.140625" style="319"/>
    <col min="4349" max="4349" width="5.42578125" style="319" bestFit="1" customWidth="1"/>
    <col min="4350" max="4350" width="23.85546875" style="319" bestFit="1" customWidth="1"/>
    <col min="4351" max="4351" width="8.42578125" style="319" bestFit="1" customWidth="1"/>
    <col min="4352" max="4353" width="9.28515625" style="319" bestFit="1" customWidth="1"/>
    <col min="4354" max="4354" width="1" style="319" customWidth="1"/>
    <col min="4355" max="4355" width="8.42578125" style="319" bestFit="1" customWidth="1"/>
    <col min="4356" max="4357" width="9.28515625" style="319" bestFit="1" customWidth="1"/>
    <col min="4358" max="4358" width="0.7109375" style="319" customWidth="1"/>
    <col min="4359" max="4359" width="8.42578125" style="319" bestFit="1" customWidth="1"/>
    <col min="4360" max="4361" width="9.28515625" style="319" bestFit="1" customWidth="1"/>
    <col min="4362" max="4604" width="9.140625" style="319"/>
    <col min="4605" max="4605" width="5.42578125" style="319" bestFit="1" customWidth="1"/>
    <col min="4606" max="4606" width="23.85546875" style="319" bestFit="1" customWidth="1"/>
    <col min="4607" max="4607" width="8.42578125" style="319" bestFit="1" customWidth="1"/>
    <col min="4608" max="4609" width="9.28515625" style="319" bestFit="1" customWidth="1"/>
    <col min="4610" max="4610" width="1" style="319" customWidth="1"/>
    <col min="4611" max="4611" width="8.42578125" style="319" bestFit="1" customWidth="1"/>
    <col min="4612" max="4613" width="9.28515625" style="319" bestFit="1" customWidth="1"/>
    <col min="4614" max="4614" width="0.7109375" style="319" customWidth="1"/>
    <col min="4615" max="4615" width="8.42578125" style="319" bestFit="1" customWidth="1"/>
    <col min="4616" max="4617" width="9.28515625" style="319" bestFit="1" customWidth="1"/>
    <col min="4618" max="4860" width="9.140625" style="319"/>
    <col min="4861" max="4861" width="5.42578125" style="319" bestFit="1" customWidth="1"/>
    <col min="4862" max="4862" width="23.85546875" style="319" bestFit="1" customWidth="1"/>
    <col min="4863" max="4863" width="8.42578125" style="319" bestFit="1" customWidth="1"/>
    <col min="4864" max="4865" width="9.28515625" style="319" bestFit="1" customWidth="1"/>
    <col min="4866" max="4866" width="1" style="319" customWidth="1"/>
    <col min="4867" max="4867" width="8.42578125" style="319" bestFit="1" customWidth="1"/>
    <col min="4868" max="4869" width="9.28515625" style="319" bestFit="1" customWidth="1"/>
    <col min="4870" max="4870" width="0.7109375" style="319" customWidth="1"/>
    <col min="4871" max="4871" width="8.42578125" style="319" bestFit="1" customWidth="1"/>
    <col min="4872" max="4873" width="9.28515625" style="319" bestFit="1" customWidth="1"/>
    <col min="4874" max="5116" width="9.140625" style="319"/>
    <col min="5117" max="5117" width="5.42578125" style="319" bestFit="1" customWidth="1"/>
    <col min="5118" max="5118" width="23.85546875" style="319" bestFit="1" customWidth="1"/>
    <col min="5119" max="5119" width="8.42578125" style="319" bestFit="1" customWidth="1"/>
    <col min="5120" max="5121" width="9.28515625" style="319" bestFit="1" customWidth="1"/>
    <col min="5122" max="5122" width="1" style="319" customWidth="1"/>
    <col min="5123" max="5123" width="8.42578125" style="319" bestFit="1" customWidth="1"/>
    <col min="5124" max="5125" width="9.28515625" style="319" bestFit="1" customWidth="1"/>
    <col min="5126" max="5126" width="0.7109375" style="319" customWidth="1"/>
    <col min="5127" max="5127" width="8.42578125" style="319" bestFit="1" customWidth="1"/>
    <col min="5128" max="5129" width="9.28515625" style="319" bestFit="1" customWidth="1"/>
    <col min="5130" max="5372" width="9.140625" style="319"/>
    <col min="5373" max="5373" width="5.42578125" style="319" bestFit="1" customWidth="1"/>
    <col min="5374" max="5374" width="23.85546875" style="319" bestFit="1" customWidth="1"/>
    <col min="5375" max="5375" width="8.42578125" style="319" bestFit="1" customWidth="1"/>
    <col min="5376" max="5377" width="9.28515625" style="319" bestFit="1" customWidth="1"/>
    <col min="5378" max="5378" width="1" style="319" customWidth="1"/>
    <col min="5379" max="5379" width="8.42578125" style="319" bestFit="1" customWidth="1"/>
    <col min="5380" max="5381" width="9.28515625" style="319" bestFit="1" customWidth="1"/>
    <col min="5382" max="5382" width="0.7109375" style="319" customWidth="1"/>
    <col min="5383" max="5383" width="8.42578125" style="319" bestFit="1" customWidth="1"/>
    <col min="5384" max="5385" width="9.28515625" style="319" bestFit="1" customWidth="1"/>
    <col min="5386" max="5628" width="9.140625" style="319"/>
    <col min="5629" max="5629" width="5.42578125" style="319" bestFit="1" customWidth="1"/>
    <col min="5630" max="5630" width="23.85546875" style="319" bestFit="1" customWidth="1"/>
    <col min="5631" max="5631" width="8.42578125" style="319" bestFit="1" customWidth="1"/>
    <col min="5632" max="5633" width="9.28515625" style="319" bestFit="1" customWidth="1"/>
    <col min="5634" max="5634" width="1" style="319" customWidth="1"/>
    <col min="5635" max="5635" width="8.42578125" style="319" bestFit="1" customWidth="1"/>
    <col min="5636" max="5637" width="9.28515625" style="319" bestFit="1" customWidth="1"/>
    <col min="5638" max="5638" width="0.7109375" style="319" customWidth="1"/>
    <col min="5639" max="5639" width="8.42578125" style="319" bestFit="1" customWidth="1"/>
    <col min="5640" max="5641" width="9.28515625" style="319" bestFit="1" customWidth="1"/>
    <col min="5642" max="5884" width="9.140625" style="319"/>
    <col min="5885" max="5885" width="5.42578125" style="319" bestFit="1" customWidth="1"/>
    <col min="5886" max="5886" width="23.85546875" style="319" bestFit="1" customWidth="1"/>
    <col min="5887" max="5887" width="8.42578125" style="319" bestFit="1" customWidth="1"/>
    <col min="5888" max="5889" width="9.28515625" style="319" bestFit="1" customWidth="1"/>
    <col min="5890" max="5890" width="1" style="319" customWidth="1"/>
    <col min="5891" max="5891" width="8.42578125" style="319" bestFit="1" customWidth="1"/>
    <col min="5892" max="5893" width="9.28515625" style="319" bestFit="1" customWidth="1"/>
    <col min="5894" max="5894" width="0.7109375" style="319" customWidth="1"/>
    <col min="5895" max="5895" width="8.42578125" style="319" bestFit="1" customWidth="1"/>
    <col min="5896" max="5897" width="9.28515625" style="319" bestFit="1" customWidth="1"/>
    <col min="5898" max="6140" width="9.140625" style="319"/>
    <col min="6141" max="6141" width="5.42578125" style="319" bestFit="1" customWidth="1"/>
    <col min="6142" max="6142" width="23.85546875" style="319" bestFit="1" customWidth="1"/>
    <col min="6143" max="6143" width="8.42578125" style="319" bestFit="1" customWidth="1"/>
    <col min="6144" max="6145" width="9.28515625" style="319" bestFit="1" customWidth="1"/>
    <col min="6146" max="6146" width="1" style="319" customWidth="1"/>
    <col min="6147" max="6147" width="8.42578125" style="319" bestFit="1" customWidth="1"/>
    <col min="6148" max="6149" width="9.28515625" style="319" bestFit="1" customWidth="1"/>
    <col min="6150" max="6150" width="0.7109375" style="319" customWidth="1"/>
    <col min="6151" max="6151" width="8.42578125" style="319" bestFit="1" customWidth="1"/>
    <col min="6152" max="6153" width="9.28515625" style="319" bestFit="1" customWidth="1"/>
    <col min="6154" max="6396" width="9.140625" style="319"/>
    <col min="6397" max="6397" width="5.42578125" style="319" bestFit="1" customWidth="1"/>
    <col min="6398" max="6398" width="23.85546875" style="319" bestFit="1" customWidth="1"/>
    <col min="6399" max="6399" width="8.42578125" style="319" bestFit="1" customWidth="1"/>
    <col min="6400" max="6401" width="9.28515625" style="319" bestFit="1" customWidth="1"/>
    <col min="6402" max="6402" width="1" style="319" customWidth="1"/>
    <col min="6403" max="6403" width="8.42578125" style="319" bestFit="1" customWidth="1"/>
    <col min="6404" max="6405" width="9.28515625" style="319" bestFit="1" customWidth="1"/>
    <col min="6406" max="6406" width="0.7109375" style="319" customWidth="1"/>
    <col min="6407" max="6407" width="8.42578125" style="319" bestFit="1" customWidth="1"/>
    <col min="6408" max="6409" width="9.28515625" style="319" bestFit="1" customWidth="1"/>
    <col min="6410" max="6652" width="9.140625" style="319"/>
    <col min="6653" max="6653" width="5.42578125" style="319" bestFit="1" customWidth="1"/>
    <col min="6654" max="6654" width="23.85546875" style="319" bestFit="1" customWidth="1"/>
    <col min="6655" max="6655" width="8.42578125" style="319" bestFit="1" customWidth="1"/>
    <col min="6656" max="6657" width="9.28515625" style="319" bestFit="1" customWidth="1"/>
    <col min="6658" max="6658" width="1" style="319" customWidth="1"/>
    <col min="6659" max="6659" width="8.42578125" style="319" bestFit="1" customWidth="1"/>
    <col min="6660" max="6661" width="9.28515625" style="319" bestFit="1" customWidth="1"/>
    <col min="6662" max="6662" width="0.7109375" style="319" customWidth="1"/>
    <col min="6663" max="6663" width="8.42578125" style="319" bestFit="1" customWidth="1"/>
    <col min="6664" max="6665" width="9.28515625" style="319" bestFit="1" customWidth="1"/>
    <col min="6666" max="6908" width="9.140625" style="319"/>
    <col min="6909" max="6909" width="5.42578125" style="319" bestFit="1" customWidth="1"/>
    <col min="6910" max="6910" width="23.85546875" style="319" bestFit="1" customWidth="1"/>
    <col min="6911" max="6911" width="8.42578125" style="319" bestFit="1" customWidth="1"/>
    <col min="6912" max="6913" width="9.28515625" style="319" bestFit="1" customWidth="1"/>
    <col min="6914" max="6914" width="1" style="319" customWidth="1"/>
    <col min="6915" max="6915" width="8.42578125" style="319" bestFit="1" customWidth="1"/>
    <col min="6916" max="6917" width="9.28515625" style="319" bestFit="1" customWidth="1"/>
    <col min="6918" max="6918" width="0.7109375" style="319" customWidth="1"/>
    <col min="6919" max="6919" width="8.42578125" style="319" bestFit="1" customWidth="1"/>
    <col min="6920" max="6921" width="9.28515625" style="319" bestFit="1" customWidth="1"/>
    <col min="6922" max="7164" width="9.140625" style="319"/>
    <col min="7165" max="7165" width="5.42578125" style="319" bestFit="1" customWidth="1"/>
    <col min="7166" max="7166" width="23.85546875" style="319" bestFit="1" customWidth="1"/>
    <col min="7167" max="7167" width="8.42578125" style="319" bestFit="1" customWidth="1"/>
    <col min="7168" max="7169" width="9.28515625" style="319" bestFit="1" customWidth="1"/>
    <col min="7170" max="7170" width="1" style="319" customWidth="1"/>
    <col min="7171" max="7171" width="8.42578125" style="319" bestFit="1" customWidth="1"/>
    <col min="7172" max="7173" width="9.28515625" style="319" bestFit="1" customWidth="1"/>
    <col min="7174" max="7174" width="0.7109375" style="319" customWidth="1"/>
    <col min="7175" max="7175" width="8.42578125" style="319" bestFit="1" customWidth="1"/>
    <col min="7176" max="7177" width="9.28515625" style="319" bestFit="1" customWidth="1"/>
    <col min="7178" max="7420" width="9.140625" style="319"/>
    <col min="7421" max="7421" width="5.42578125" style="319" bestFit="1" customWidth="1"/>
    <col min="7422" max="7422" width="23.85546875" style="319" bestFit="1" customWidth="1"/>
    <col min="7423" max="7423" width="8.42578125" style="319" bestFit="1" customWidth="1"/>
    <col min="7424" max="7425" width="9.28515625" style="319" bestFit="1" customWidth="1"/>
    <col min="7426" max="7426" width="1" style="319" customWidth="1"/>
    <col min="7427" max="7427" width="8.42578125" style="319" bestFit="1" customWidth="1"/>
    <col min="7428" max="7429" width="9.28515625" style="319" bestFit="1" customWidth="1"/>
    <col min="7430" max="7430" width="0.7109375" style="319" customWidth="1"/>
    <col min="7431" max="7431" width="8.42578125" style="319" bestFit="1" customWidth="1"/>
    <col min="7432" max="7433" width="9.28515625" style="319" bestFit="1" customWidth="1"/>
    <col min="7434" max="7676" width="9.140625" style="319"/>
    <col min="7677" max="7677" width="5.42578125" style="319" bestFit="1" customWidth="1"/>
    <col min="7678" max="7678" width="23.85546875" style="319" bestFit="1" customWidth="1"/>
    <col min="7679" max="7679" width="8.42578125" style="319" bestFit="1" customWidth="1"/>
    <col min="7680" max="7681" width="9.28515625" style="319" bestFit="1" customWidth="1"/>
    <col min="7682" max="7682" width="1" style="319" customWidth="1"/>
    <col min="7683" max="7683" width="8.42578125" style="319" bestFit="1" customWidth="1"/>
    <col min="7684" max="7685" width="9.28515625" style="319" bestFit="1" customWidth="1"/>
    <col min="7686" max="7686" width="0.7109375" style="319" customWidth="1"/>
    <col min="7687" max="7687" width="8.42578125" style="319" bestFit="1" customWidth="1"/>
    <col min="7688" max="7689" width="9.28515625" style="319" bestFit="1" customWidth="1"/>
    <col min="7690" max="7932" width="9.140625" style="319"/>
    <col min="7933" max="7933" width="5.42578125" style="319" bestFit="1" customWidth="1"/>
    <col min="7934" max="7934" width="23.85546875" style="319" bestFit="1" customWidth="1"/>
    <col min="7935" max="7935" width="8.42578125" style="319" bestFit="1" customWidth="1"/>
    <col min="7936" max="7937" width="9.28515625" style="319" bestFit="1" customWidth="1"/>
    <col min="7938" max="7938" width="1" style="319" customWidth="1"/>
    <col min="7939" max="7939" width="8.42578125" style="319" bestFit="1" customWidth="1"/>
    <col min="7940" max="7941" width="9.28515625" style="319" bestFit="1" customWidth="1"/>
    <col min="7942" max="7942" width="0.7109375" style="319" customWidth="1"/>
    <col min="7943" max="7943" width="8.42578125" style="319" bestFit="1" customWidth="1"/>
    <col min="7944" max="7945" width="9.28515625" style="319" bestFit="1" customWidth="1"/>
    <col min="7946" max="8188" width="9.140625" style="319"/>
    <col min="8189" max="8189" width="5.42578125" style="319" bestFit="1" customWidth="1"/>
    <col min="8190" max="8190" width="23.85546875" style="319" bestFit="1" customWidth="1"/>
    <col min="8191" max="8191" width="8.42578125" style="319" bestFit="1" customWidth="1"/>
    <col min="8192" max="8193" width="9.28515625" style="319" bestFit="1" customWidth="1"/>
    <col min="8194" max="8194" width="1" style="319" customWidth="1"/>
    <col min="8195" max="8195" width="8.42578125" style="319" bestFit="1" customWidth="1"/>
    <col min="8196" max="8197" width="9.28515625" style="319" bestFit="1" customWidth="1"/>
    <col min="8198" max="8198" width="0.7109375" style="319" customWidth="1"/>
    <col min="8199" max="8199" width="8.42578125" style="319" bestFit="1" customWidth="1"/>
    <col min="8200" max="8201" width="9.28515625" style="319" bestFit="1" customWidth="1"/>
    <col min="8202" max="8444" width="9.140625" style="319"/>
    <col min="8445" max="8445" width="5.42578125" style="319" bestFit="1" customWidth="1"/>
    <col min="8446" max="8446" width="23.85546875" style="319" bestFit="1" customWidth="1"/>
    <col min="8447" max="8447" width="8.42578125" style="319" bestFit="1" customWidth="1"/>
    <col min="8448" max="8449" width="9.28515625" style="319" bestFit="1" customWidth="1"/>
    <col min="8450" max="8450" width="1" style="319" customWidth="1"/>
    <col min="8451" max="8451" width="8.42578125" style="319" bestFit="1" customWidth="1"/>
    <col min="8452" max="8453" width="9.28515625" style="319" bestFit="1" customWidth="1"/>
    <col min="8454" max="8454" width="0.7109375" style="319" customWidth="1"/>
    <col min="8455" max="8455" width="8.42578125" style="319" bestFit="1" customWidth="1"/>
    <col min="8456" max="8457" width="9.28515625" style="319" bestFit="1" customWidth="1"/>
    <col min="8458" max="8700" width="9.140625" style="319"/>
    <col min="8701" max="8701" width="5.42578125" style="319" bestFit="1" customWidth="1"/>
    <col min="8702" max="8702" width="23.85546875" style="319" bestFit="1" customWidth="1"/>
    <col min="8703" max="8703" width="8.42578125" style="319" bestFit="1" customWidth="1"/>
    <col min="8704" max="8705" width="9.28515625" style="319" bestFit="1" customWidth="1"/>
    <col min="8706" max="8706" width="1" style="319" customWidth="1"/>
    <col min="8707" max="8707" width="8.42578125" style="319" bestFit="1" customWidth="1"/>
    <col min="8708" max="8709" width="9.28515625" style="319" bestFit="1" customWidth="1"/>
    <col min="8710" max="8710" width="0.7109375" style="319" customWidth="1"/>
    <col min="8711" max="8711" width="8.42578125" style="319" bestFit="1" customWidth="1"/>
    <col min="8712" max="8713" width="9.28515625" style="319" bestFit="1" customWidth="1"/>
    <col min="8714" max="8956" width="9.140625" style="319"/>
    <col min="8957" max="8957" width="5.42578125" style="319" bestFit="1" customWidth="1"/>
    <col min="8958" max="8958" width="23.85546875" style="319" bestFit="1" customWidth="1"/>
    <col min="8959" max="8959" width="8.42578125" style="319" bestFit="1" customWidth="1"/>
    <col min="8960" max="8961" width="9.28515625" style="319" bestFit="1" customWidth="1"/>
    <col min="8962" max="8962" width="1" style="319" customWidth="1"/>
    <col min="8963" max="8963" width="8.42578125" style="319" bestFit="1" customWidth="1"/>
    <col min="8964" max="8965" width="9.28515625" style="319" bestFit="1" customWidth="1"/>
    <col min="8966" max="8966" width="0.7109375" style="319" customWidth="1"/>
    <col min="8967" max="8967" width="8.42578125" style="319" bestFit="1" customWidth="1"/>
    <col min="8968" max="8969" width="9.28515625" style="319" bestFit="1" customWidth="1"/>
    <col min="8970" max="9212" width="9.140625" style="319"/>
    <col min="9213" max="9213" width="5.42578125" style="319" bestFit="1" customWidth="1"/>
    <col min="9214" max="9214" width="23.85546875" style="319" bestFit="1" customWidth="1"/>
    <col min="9215" max="9215" width="8.42578125" style="319" bestFit="1" customWidth="1"/>
    <col min="9216" max="9217" width="9.28515625" style="319" bestFit="1" customWidth="1"/>
    <col min="9218" max="9218" width="1" style="319" customWidth="1"/>
    <col min="9219" max="9219" width="8.42578125" style="319" bestFit="1" customWidth="1"/>
    <col min="9220" max="9221" width="9.28515625" style="319" bestFit="1" customWidth="1"/>
    <col min="9222" max="9222" width="0.7109375" style="319" customWidth="1"/>
    <col min="9223" max="9223" width="8.42578125" style="319" bestFit="1" customWidth="1"/>
    <col min="9224" max="9225" width="9.28515625" style="319" bestFit="1" customWidth="1"/>
    <col min="9226" max="9468" width="9.140625" style="319"/>
    <col min="9469" max="9469" width="5.42578125" style="319" bestFit="1" customWidth="1"/>
    <col min="9470" max="9470" width="23.85546875" style="319" bestFit="1" customWidth="1"/>
    <col min="9471" max="9471" width="8.42578125" style="319" bestFit="1" customWidth="1"/>
    <col min="9472" max="9473" width="9.28515625" style="319" bestFit="1" customWidth="1"/>
    <col min="9474" max="9474" width="1" style="319" customWidth="1"/>
    <col min="9475" max="9475" width="8.42578125" style="319" bestFit="1" customWidth="1"/>
    <col min="9476" max="9477" width="9.28515625" style="319" bestFit="1" customWidth="1"/>
    <col min="9478" max="9478" width="0.7109375" style="319" customWidth="1"/>
    <col min="9479" max="9479" width="8.42578125" style="319" bestFit="1" customWidth="1"/>
    <col min="9480" max="9481" width="9.28515625" style="319" bestFit="1" customWidth="1"/>
    <col min="9482" max="9724" width="9.140625" style="319"/>
    <col min="9725" max="9725" width="5.42578125" style="319" bestFit="1" customWidth="1"/>
    <col min="9726" max="9726" width="23.85546875" style="319" bestFit="1" customWidth="1"/>
    <col min="9727" max="9727" width="8.42578125" style="319" bestFit="1" customWidth="1"/>
    <col min="9728" max="9729" width="9.28515625" style="319" bestFit="1" customWidth="1"/>
    <col min="9730" max="9730" width="1" style="319" customWidth="1"/>
    <col min="9731" max="9731" width="8.42578125" style="319" bestFit="1" customWidth="1"/>
    <col min="9732" max="9733" width="9.28515625" style="319" bestFit="1" customWidth="1"/>
    <col min="9734" max="9734" width="0.7109375" style="319" customWidth="1"/>
    <col min="9735" max="9735" width="8.42578125" style="319" bestFit="1" customWidth="1"/>
    <col min="9736" max="9737" width="9.28515625" style="319" bestFit="1" customWidth="1"/>
    <col min="9738" max="9980" width="9.140625" style="319"/>
    <col min="9981" max="9981" width="5.42578125" style="319" bestFit="1" customWidth="1"/>
    <col min="9982" max="9982" width="23.85546875" style="319" bestFit="1" customWidth="1"/>
    <col min="9983" max="9983" width="8.42578125" style="319" bestFit="1" customWidth="1"/>
    <col min="9984" max="9985" width="9.28515625" style="319" bestFit="1" customWidth="1"/>
    <col min="9986" max="9986" width="1" style="319" customWidth="1"/>
    <col min="9987" max="9987" width="8.42578125" style="319" bestFit="1" customWidth="1"/>
    <col min="9988" max="9989" width="9.28515625" style="319" bestFit="1" customWidth="1"/>
    <col min="9990" max="9990" width="0.7109375" style="319" customWidth="1"/>
    <col min="9991" max="9991" width="8.42578125" style="319" bestFit="1" customWidth="1"/>
    <col min="9992" max="9993" width="9.28515625" style="319" bestFit="1" customWidth="1"/>
    <col min="9994" max="10236" width="9.140625" style="319"/>
    <col min="10237" max="10237" width="5.42578125" style="319" bestFit="1" customWidth="1"/>
    <col min="10238" max="10238" width="23.85546875" style="319" bestFit="1" customWidth="1"/>
    <col min="10239" max="10239" width="8.42578125" style="319" bestFit="1" customWidth="1"/>
    <col min="10240" max="10241" width="9.28515625" style="319" bestFit="1" customWidth="1"/>
    <col min="10242" max="10242" width="1" style="319" customWidth="1"/>
    <col min="10243" max="10243" width="8.42578125" style="319" bestFit="1" customWidth="1"/>
    <col min="10244" max="10245" width="9.28515625" style="319" bestFit="1" customWidth="1"/>
    <col min="10246" max="10246" width="0.7109375" style="319" customWidth="1"/>
    <col min="10247" max="10247" width="8.42578125" style="319" bestFit="1" customWidth="1"/>
    <col min="10248" max="10249" width="9.28515625" style="319" bestFit="1" customWidth="1"/>
    <col min="10250" max="10492" width="9.140625" style="319"/>
    <col min="10493" max="10493" width="5.42578125" style="319" bestFit="1" customWidth="1"/>
    <col min="10494" max="10494" width="23.85546875" style="319" bestFit="1" customWidth="1"/>
    <col min="10495" max="10495" width="8.42578125" style="319" bestFit="1" customWidth="1"/>
    <col min="10496" max="10497" width="9.28515625" style="319" bestFit="1" customWidth="1"/>
    <col min="10498" max="10498" width="1" style="319" customWidth="1"/>
    <col min="10499" max="10499" width="8.42578125" style="319" bestFit="1" customWidth="1"/>
    <col min="10500" max="10501" width="9.28515625" style="319" bestFit="1" customWidth="1"/>
    <col min="10502" max="10502" width="0.7109375" style="319" customWidth="1"/>
    <col min="10503" max="10503" width="8.42578125" style="319" bestFit="1" customWidth="1"/>
    <col min="10504" max="10505" width="9.28515625" style="319" bestFit="1" customWidth="1"/>
    <col min="10506" max="10748" width="9.140625" style="319"/>
    <col min="10749" max="10749" width="5.42578125" style="319" bestFit="1" customWidth="1"/>
    <col min="10750" max="10750" width="23.85546875" style="319" bestFit="1" customWidth="1"/>
    <col min="10751" max="10751" width="8.42578125" style="319" bestFit="1" customWidth="1"/>
    <col min="10752" max="10753" width="9.28515625" style="319" bestFit="1" customWidth="1"/>
    <col min="10754" max="10754" width="1" style="319" customWidth="1"/>
    <col min="10755" max="10755" width="8.42578125" style="319" bestFit="1" customWidth="1"/>
    <col min="10756" max="10757" width="9.28515625" style="319" bestFit="1" customWidth="1"/>
    <col min="10758" max="10758" width="0.7109375" style="319" customWidth="1"/>
    <col min="10759" max="10759" width="8.42578125" style="319" bestFit="1" customWidth="1"/>
    <col min="10760" max="10761" width="9.28515625" style="319" bestFit="1" customWidth="1"/>
    <col min="10762" max="11004" width="9.140625" style="319"/>
    <col min="11005" max="11005" width="5.42578125" style="319" bestFit="1" customWidth="1"/>
    <col min="11006" max="11006" width="23.85546875" style="319" bestFit="1" customWidth="1"/>
    <col min="11007" max="11007" width="8.42578125" style="319" bestFit="1" customWidth="1"/>
    <col min="11008" max="11009" width="9.28515625" style="319" bestFit="1" customWidth="1"/>
    <col min="11010" max="11010" width="1" style="319" customWidth="1"/>
    <col min="11011" max="11011" width="8.42578125" style="319" bestFit="1" customWidth="1"/>
    <col min="11012" max="11013" width="9.28515625" style="319" bestFit="1" customWidth="1"/>
    <col min="11014" max="11014" width="0.7109375" style="319" customWidth="1"/>
    <col min="11015" max="11015" width="8.42578125" style="319" bestFit="1" customWidth="1"/>
    <col min="11016" max="11017" width="9.28515625" style="319" bestFit="1" customWidth="1"/>
    <col min="11018" max="11260" width="9.140625" style="319"/>
    <col min="11261" max="11261" width="5.42578125" style="319" bestFit="1" customWidth="1"/>
    <col min="11262" max="11262" width="23.85546875" style="319" bestFit="1" customWidth="1"/>
    <col min="11263" max="11263" width="8.42578125" style="319" bestFit="1" customWidth="1"/>
    <col min="11264" max="11265" width="9.28515625" style="319" bestFit="1" customWidth="1"/>
    <col min="11266" max="11266" width="1" style="319" customWidth="1"/>
    <col min="11267" max="11267" width="8.42578125" style="319" bestFit="1" customWidth="1"/>
    <col min="11268" max="11269" width="9.28515625" style="319" bestFit="1" customWidth="1"/>
    <col min="11270" max="11270" width="0.7109375" style="319" customWidth="1"/>
    <col min="11271" max="11271" width="8.42578125" style="319" bestFit="1" customWidth="1"/>
    <col min="11272" max="11273" width="9.28515625" style="319" bestFit="1" customWidth="1"/>
    <col min="11274" max="11516" width="9.140625" style="319"/>
    <col min="11517" max="11517" width="5.42578125" style="319" bestFit="1" customWidth="1"/>
    <col min="11518" max="11518" width="23.85546875" style="319" bestFit="1" customWidth="1"/>
    <col min="11519" max="11519" width="8.42578125" style="319" bestFit="1" customWidth="1"/>
    <col min="11520" max="11521" width="9.28515625" style="319" bestFit="1" customWidth="1"/>
    <col min="11522" max="11522" width="1" style="319" customWidth="1"/>
    <col min="11523" max="11523" width="8.42578125" style="319" bestFit="1" customWidth="1"/>
    <col min="11524" max="11525" width="9.28515625" style="319" bestFit="1" customWidth="1"/>
    <col min="11526" max="11526" width="0.7109375" style="319" customWidth="1"/>
    <col min="11527" max="11527" width="8.42578125" style="319" bestFit="1" customWidth="1"/>
    <col min="11528" max="11529" width="9.28515625" style="319" bestFit="1" customWidth="1"/>
    <col min="11530" max="11772" width="9.140625" style="319"/>
    <col min="11773" max="11773" width="5.42578125" style="319" bestFit="1" customWidth="1"/>
    <col min="11774" max="11774" width="23.85546875" style="319" bestFit="1" customWidth="1"/>
    <col min="11775" max="11775" width="8.42578125" style="319" bestFit="1" customWidth="1"/>
    <col min="11776" max="11777" width="9.28515625" style="319" bestFit="1" customWidth="1"/>
    <col min="11778" max="11778" width="1" style="319" customWidth="1"/>
    <col min="11779" max="11779" width="8.42578125" style="319" bestFit="1" customWidth="1"/>
    <col min="11780" max="11781" width="9.28515625" style="319" bestFit="1" customWidth="1"/>
    <col min="11782" max="11782" width="0.7109375" style="319" customWidth="1"/>
    <col min="11783" max="11783" width="8.42578125" style="319" bestFit="1" customWidth="1"/>
    <col min="11784" max="11785" width="9.28515625" style="319" bestFit="1" customWidth="1"/>
    <col min="11786" max="12028" width="9.140625" style="319"/>
    <col min="12029" max="12029" width="5.42578125" style="319" bestFit="1" customWidth="1"/>
    <col min="12030" max="12030" width="23.85546875" style="319" bestFit="1" customWidth="1"/>
    <col min="12031" max="12031" width="8.42578125" style="319" bestFit="1" customWidth="1"/>
    <col min="12032" max="12033" width="9.28515625" style="319" bestFit="1" customWidth="1"/>
    <col min="12034" max="12034" width="1" style="319" customWidth="1"/>
    <col min="12035" max="12035" width="8.42578125" style="319" bestFit="1" customWidth="1"/>
    <col min="12036" max="12037" width="9.28515625" style="319" bestFit="1" customWidth="1"/>
    <col min="12038" max="12038" width="0.7109375" style="319" customWidth="1"/>
    <col min="12039" max="12039" width="8.42578125" style="319" bestFit="1" customWidth="1"/>
    <col min="12040" max="12041" width="9.28515625" style="319" bestFit="1" customWidth="1"/>
    <col min="12042" max="12284" width="9.140625" style="319"/>
    <col min="12285" max="12285" width="5.42578125" style="319" bestFit="1" customWidth="1"/>
    <col min="12286" max="12286" width="23.85546875" style="319" bestFit="1" customWidth="1"/>
    <col min="12287" max="12287" width="8.42578125" style="319" bestFit="1" customWidth="1"/>
    <col min="12288" max="12289" width="9.28515625" style="319" bestFit="1" customWidth="1"/>
    <col min="12290" max="12290" width="1" style="319" customWidth="1"/>
    <col min="12291" max="12291" width="8.42578125" style="319" bestFit="1" customWidth="1"/>
    <col min="12292" max="12293" width="9.28515625" style="319" bestFit="1" customWidth="1"/>
    <col min="12294" max="12294" width="0.7109375" style="319" customWidth="1"/>
    <col min="12295" max="12295" width="8.42578125" style="319" bestFit="1" customWidth="1"/>
    <col min="12296" max="12297" width="9.28515625" style="319" bestFit="1" customWidth="1"/>
    <col min="12298" max="12540" width="9.140625" style="319"/>
    <col min="12541" max="12541" width="5.42578125" style="319" bestFit="1" customWidth="1"/>
    <col min="12542" max="12542" width="23.85546875" style="319" bestFit="1" customWidth="1"/>
    <col min="12543" max="12543" width="8.42578125" style="319" bestFit="1" customWidth="1"/>
    <col min="12544" max="12545" width="9.28515625" style="319" bestFit="1" customWidth="1"/>
    <col min="12546" max="12546" width="1" style="319" customWidth="1"/>
    <col min="12547" max="12547" width="8.42578125" style="319" bestFit="1" customWidth="1"/>
    <col min="12548" max="12549" width="9.28515625" style="319" bestFit="1" customWidth="1"/>
    <col min="12550" max="12550" width="0.7109375" style="319" customWidth="1"/>
    <col min="12551" max="12551" width="8.42578125" style="319" bestFit="1" customWidth="1"/>
    <col min="12552" max="12553" width="9.28515625" style="319" bestFit="1" customWidth="1"/>
    <col min="12554" max="12796" width="9.140625" style="319"/>
    <col min="12797" max="12797" width="5.42578125" style="319" bestFit="1" customWidth="1"/>
    <col min="12798" max="12798" width="23.85546875" style="319" bestFit="1" customWidth="1"/>
    <col min="12799" max="12799" width="8.42578125" style="319" bestFit="1" customWidth="1"/>
    <col min="12800" max="12801" width="9.28515625" style="319" bestFit="1" customWidth="1"/>
    <col min="12802" max="12802" width="1" style="319" customWidth="1"/>
    <col min="12803" max="12803" width="8.42578125" style="319" bestFit="1" customWidth="1"/>
    <col min="12804" max="12805" width="9.28515625" style="319" bestFit="1" customWidth="1"/>
    <col min="12806" max="12806" width="0.7109375" style="319" customWidth="1"/>
    <col min="12807" max="12807" width="8.42578125" style="319" bestFit="1" customWidth="1"/>
    <col min="12808" max="12809" width="9.28515625" style="319" bestFit="1" customWidth="1"/>
    <col min="12810" max="13052" width="9.140625" style="319"/>
    <col min="13053" max="13053" width="5.42578125" style="319" bestFit="1" customWidth="1"/>
    <col min="13054" max="13054" width="23.85546875" style="319" bestFit="1" customWidth="1"/>
    <col min="13055" max="13055" width="8.42578125" style="319" bestFit="1" customWidth="1"/>
    <col min="13056" max="13057" width="9.28515625" style="319" bestFit="1" customWidth="1"/>
    <col min="13058" max="13058" width="1" style="319" customWidth="1"/>
    <col min="13059" max="13059" width="8.42578125" style="319" bestFit="1" customWidth="1"/>
    <col min="13060" max="13061" width="9.28515625" style="319" bestFit="1" customWidth="1"/>
    <col min="13062" max="13062" width="0.7109375" style="319" customWidth="1"/>
    <col min="13063" max="13063" width="8.42578125" style="319" bestFit="1" customWidth="1"/>
    <col min="13064" max="13065" width="9.28515625" style="319" bestFit="1" customWidth="1"/>
    <col min="13066" max="13308" width="9.140625" style="319"/>
    <col min="13309" max="13309" width="5.42578125" style="319" bestFit="1" customWidth="1"/>
    <col min="13310" max="13310" width="23.85546875" style="319" bestFit="1" customWidth="1"/>
    <col min="13311" max="13311" width="8.42578125" style="319" bestFit="1" customWidth="1"/>
    <col min="13312" max="13313" width="9.28515625" style="319" bestFit="1" customWidth="1"/>
    <col min="13314" max="13314" width="1" style="319" customWidth="1"/>
    <col min="13315" max="13315" width="8.42578125" style="319" bestFit="1" customWidth="1"/>
    <col min="13316" max="13317" width="9.28515625" style="319" bestFit="1" customWidth="1"/>
    <col min="13318" max="13318" width="0.7109375" style="319" customWidth="1"/>
    <col min="13319" max="13319" width="8.42578125" style="319" bestFit="1" customWidth="1"/>
    <col min="13320" max="13321" width="9.28515625" style="319" bestFit="1" customWidth="1"/>
    <col min="13322" max="13564" width="9.140625" style="319"/>
    <col min="13565" max="13565" width="5.42578125" style="319" bestFit="1" customWidth="1"/>
    <col min="13566" max="13566" width="23.85546875" style="319" bestFit="1" customWidth="1"/>
    <col min="13567" max="13567" width="8.42578125" style="319" bestFit="1" customWidth="1"/>
    <col min="13568" max="13569" width="9.28515625" style="319" bestFit="1" customWidth="1"/>
    <col min="13570" max="13570" width="1" style="319" customWidth="1"/>
    <col min="13571" max="13571" width="8.42578125" style="319" bestFit="1" customWidth="1"/>
    <col min="13572" max="13573" width="9.28515625" style="319" bestFit="1" customWidth="1"/>
    <col min="13574" max="13574" width="0.7109375" style="319" customWidth="1"/>
    <col min="13575" max="13575" width="8.42578125" style="319" bestFit="1" customWidth="1"/>
    <col min="13576" max="13577" width="9.28515625" style="319" bestFit="1" customWidth="1"/>
    <col min="13578" max="13820" width="9.140625" style="319"/>
    <col min="13821" max="13821" width="5.42578125" style="319" bestFit="1" customWidth="1"/>
    <col min="13822" max="13822" width="23.85546875" style="319" bestFit="1" customWidth="1"/>
    <col min="13823" max="13823" width="8.42578125" style="319" bestFit="1" customWidth="1"/>
    <col min="13824" max="13825" width="9.28515625" style="319" bestFit="1" customWidth="1"/>
    <col min="13826" max="13826" width="1" style="319" customWidth="1"/>
    <col min="13827" max="13827" width="8.42578125" style="319" bestFit="1" customWidth="1"/>
    <col min="13828" max="13829" width="9.28515625" style="319" bestFit="1" customWidth="1"/>
    <col min="13830" max="13830" width="0.7109375" style="319" customWidth="1"/>
    <col min="13831" max="13831" width="8.42578125" style="319" bestFit="1" customWidth="1"/>
    <col min="13832" max="13833" width="9.28515625" style="319" bestFit="1" customWidth="1"/>
    <col min="13834" max="14076" width="9.140625" style="319"/>
    <col min="14077" max="14077" width="5.42578125" style="319" bestFit="1" customWidth="1"/>
    <col min="14078" max="14078" width="23.85546875" style="319" bestFit="1" customWidth="1"/>
    <col min="14079" max="14079" width="8.42578125" style="319" bestFit="1" customWidth="1"/>
    <col min="14080" max="14081" width="9.28515625" style="319" bestFit="1" customWidth="1"/>
    <col min="14082" max="14082" width="1" style="319" customWidth="1"/>
    <col min="14083" max="14083" width="8.42578125" style="319" bestFit="1" customWidth="1"/>
    <col min="14084" max="14085" width="9.28515625" style="319" bestFit="1" customWidth="1"/>
    <col min="14086" max="14086" width="0.7109375" style="319" customWidth="1"/>
    <col min="14087" max="14087" width="8.42578125" style="319" bestFit="1" customWidth="1"/>
    <col min="14088" max="14089" width="9.28515625" style="319" bestFit="1" customWidth="1"/>
    <col min="14090" max="14332" width="9.140625" style="319"/>
    <col min="14333" max="14333" width="5.42578125" style="319" bestFit="1" customWidth="1"/>
    <col min="14334" max="14334" width="23.85546875" style="319" bestFit="1" customWidth="1"/>
    <col min="14335" max="14335" width="8.42578125" style="319" bestFit="1" customWidth="1"/>
    <col min="14336" max="14337" width="9.28515625" style="319" bestFit="1" customWidth="1"/>
    <col min="14338" max="14338" width="1" style="319" customWidth="1"/>
    <col min="14339" max="14339" width="8.42578125" style="319" bestFit="1" customWidth="1"/>
    <col min="14340" max="14341" width="9.28515625" style="319" bestFit="1" customWidth="1"/>
    <col min="14342" max="14342" width="0.7109375" style="319" customWidth="1"/>
    <col min="14343" max="14343" width="8.42578125" style="319" bestFit="1" customWidth="1"/>
    <col min="14344" max="14345" width="9.28515625" style="319" bestFit="1" customWidth="1"/>
    <col min="14346" max="14588" width="9.140625" style="319"/>
    <col min="14589" max="14589" width="5.42578125" style="319" bestFit="1" customWidth="1"/>
    <col min="14590" max="14590" width="23.85546875" style="319" bestFit="1" customWidth="1"/>
    <col min="14591" max="14591" width="8.42578125" style="319" bestFit="1" customWidth="1"/>
    <col min="14592" max="14593" width="9.28515625" style="319" bestFit="1" customWidth="1"/>
    <col min="14594" max="14594" width="1" style="319" customWidth="1"/>
    <col min="14595" max="14595" width="8.42578125" style="319" bestFit="1" customWidth="1"/>
    <col min="14596" max="14597" width="9.28515625" style="319" bestFit="1" customWidth="1"/>
    <col min="14598" max="14598" width="0.7109375" style="319" customWidth="1"/>
    <col min="14599" max="14599" width="8.42578125" style="319" bestFit="1" customWidth="1"/>
    <col min="14600" max="14601" width="9.28515625" style="319" bestFit="1" customWidth="1"/>
    <col min="14602" max="14844" width="9.140625" style="319"/>
    <col min="14845" max="14845" width="5.42578125" style="319" bestFit="1" customWidth="1"/>
    <col min="14846" max="14846" width="23.85546875" style="319" bestFit="1" customWidth="1"/>
    <col min="14847" max="14847" width="8.42578125" style="319" bestFit="1" customWidth="1"/>
    <col min="14848" max="14849" width="9.28515625" style="319" bestFit="1" customWidth="1"/>
    <col min="14850" max="14850" width="1" style="319" customWidth="1"/>
    <col min="14851" max="14851" width="8.42578125" style="319" bestFit="1" customWidth="1"/>
    <col min="14852" max="14853" width="9.28515625" style="319" bestFit="1" customWidth="1"/>
    <col min="14854" max="14854" width="0.7109375" style="319" customWidth="1"/>
    <col min="14855" max="14855" width="8.42578125" style="319" bestFit="1" customWidth="1"/>
    <col min="14856" max="14857" width="9.28515625" style="319" bestFit="1" customWidth="1"/>
    <col min="14858" max="15100" width="9.140625" style="319"/>
    <col min="15101" max="15101" width="5.42578125" style="319" bestFit="1" customWidth="1"/>
    <col min="15102" max="15102" width="23.85546875" style="319" bestFit="1" customWidth="1"/>
    <col min="15103" max="15103" width="8.42578125" style="319" bestFit="1" customWidth="1"/>
    <col min="15104" max="15105" width="9.28515625" style="319" bestFit="1" customWidth="1"/>
    <col min="15106" max="15106" width="1" style="319" customWidth="1"/>
    <col min="15107" max="15107" width="8.42578125" style="319" bestFit="1" customWidth="1"/>
    <col min="15108" max="15109" width="9.28515625" style="319" bestFit="1" customWidth="1"/>
    <col min="15110" max="15110" width="0.7109375" style="319" customWidth="1"/>
    <col min="15111" max="15111" width="8.42578125" style="319" bestFit="1" customWidth="1"/>
    <col min="15112" max="15113" width="9.28515625" style="319" bestFit="1" customWidth="1"/>
    <col min="15114" max="15356" width="9.140625" style="319"/>
    <col min="15357" max="15357" width="5.42578125" style="319" bestFit="1" customWidth="1"/>
    <col min="15358" max="15358" width="23.85546875" style="319" bestFit="1" customWidth="1"/>
    <col min="15359" max="15359" width="8.42578125" style="319" bestFit="1" customWidth="1"/>
    <col min="15360" max="15361" width="9.28515625" style="319" bestFit="1" customWidth="1"/>
    <col min="15362" max="15362" width="1" style="319" customWidth="1"/>
    <col min="15363" max="15363" width="8.42578125" style="319" bestFit="1" customWidth="1"/>
    <col min="15364" max="15365" width="9.28515625" style="319" bestFit="1" customWidth="1"/>
    <col min="15366" max="15366" width="0.7109375" style="319" customWidth="1"/>
    <col min="15367" max="15367" width="8.42578125" style="319" bestFit="1" customWidth="1"/>
    <col min="15368" max="15369" width="9.28515625" style="319" bestFit="1" customWidth="1"/>
    <col min="15370" max="15612" width="9.140625" style="319"/>
    <col min="15613" max="15613" width="5.42578125" style="319" bestFit="1" customWidth="1"/>
    <col min="15614" max="15614" width="23.85546875" style="319" bestFit="1" customWidth="1"/>
    <col min="15615" max="15615" width="8.42578125" style="319" bestFit="1" customWidth="1"/>
    <col min="15616" max="15617" width="9.28515625" style="319" bestFit="1" customWidth="1"/>
    <col min="15618" max="15618" width="1" style="319" customWidth="1"/>
    <col min="15619" max="15619" width="8.42578125" style="319" bestFit="1" customWidth="1"/>
    <col min="15620" max="15621" width="9.28515625" style="319" bestFit="1" customWidth="1"/>
    <col min="15622" max="15622" width="0.7109375" style="319" customWidth="1"/>
    <col min="15623" max="15623" width="8.42578125" style="319" bestFit="1" customWidth="1"/>
    <col min="15624" max="15625" width="9.28515625" style="319" bestFit="1" customWidth="1"/>
    <col min="15626" max="15868" width="9.140625" style="319"/>
    <col min="15869" max="15869" width="5.42578125" style="319" bestFit="1" customWidth="1"/>
    <col min="15870" max="15870" width="23.85546875" style="319" bestFit="1" customWidth="1"/>
    <col min="15871" max="15871" width="8.42578125" style="319" bestFit="1" customWidth="1"/>
    <col min="15872" max="15873" width="9.28515625" style="319" bestFit="1" customWidth="1"/>
    <col min="15874" max="15874" width="1" style="319" customWidth="1"/>
    <col min="15875" max="15875" width="8.42578125" style="319" bestFit="1" customWidth="1"/>
    <col min="15876" max="15877" width="9.28515625" style="319" bestFit="1" customWidth="1"/>
    <col min="15878" max="15878" width="0.7109375" style="319" customWidth="1"/>
    <col min="15879" max="15879" width="8.42578125" style="319" bestFit="1" customWidth="1"/>
    <col min="15880" max="15881" width="9.28515625" style="319" bestFit="1" customWidth="1"/>
    <col min="15882" max="16124" width="9.140625" style="319"/>
    <col min="16125" max="16125" width="5.42578125" style="319" bestFit="1" customWidth="1"/>
    <col min="16126" max="16126" width="23.85546875" style="319" bestFit="1" customWidth="1"/>
    <col min="16127" max="16127" width="8.42578125" style="319" bestFit="1" customWidth="1"/>
    <col min="16128" max="16129" width="9.28515625" style="319" bestFit="1" customWidth="1"/>
    <col min="16130" max="16130" width="1" style="319" customWidth="1"/>
    <col min="16131" max="16131" width="8.42578125" style="319" bestFit="1" customWidth="1"/>
    <col min="16132" max="16133" width="9.28515625" style="319" bestFit="1" customWidth="1"/>
    <col min="16134" max="16134" width="0.7109375" style="319" customWidth="1"/>
    <col min="16135" max="16135" width="8.42578125" style="319" bestFit="1" customWidth="1"/>
    <col min="16136" max="16137" width="9.28515625" style="319" bestFit="1" customWidth="1"/>
    <col min="16138" max="16384" width="9.140625" style="319"/>
  </cols>
  <sheetData>
    <row r="1" spans="1:9" ht="14.25" x14ac:dyDescent="0.2">
      <c r="A1" s="318" t="s">
        <v>874</v>
      </c>
    </row>
    <row r="2" spans="1:9" ht="14.25" x14ac:dyDescent="0.2">
      <c r="A2" s="318" t="s">
        <v>880</v>
      </c>
    </row>
    <row r="5" spans="1:9" x14ac:dyDescent="0.15">
      <c r="C5" s="320" t="s">
        <v>875</v>
      </c>
      <c r="D5" s="320" t="s">
        <v>875</v>
      </c>
      <c r="E5" s="320">
        <v>2016</v>
      </c>
      <c r="F5" s="321"/>
      <c r="G5" s="320" t="s">
        <v>876</v>
      </c>
      <c r="H5" s="320" t="s">
        <v>876</v>
      </c>
      <c r="I5" s="320">
        <v>2017</v>
      </c>
    </row>
    <row r="6" spans="1:9" x14ac:dyDescent="0.15">
      <c r="C6" s="322" t="s">
        <v>862</v>
      </c>
      <c r="D6" s="322" t="s">
        <v>877</v>
      </c>
      <c r="E6" s="322" t="s">
        <v>23</v>
      </c>
      <c r="F6" s="323"/>
      <c r="G6" s="322" t="s">
        <v>862</v>
      </c>
      <c r="H6" s="322" t="s">
        <v>877</v>
      </c>
      <c r="I6" s="322" t="s">
        <v>23</v>
      </c>
    </row>
    <row r="7" spans="1:9" x14ac:dyDescent="0.15">
      <c r="A7" s="324" t="s">
        <v>432</v>
      </c>
      <c r="B7" s="324" t="s">
        <v>431</v>
      </c>
      <c r="C7" s="328">
        <v>424.2</v>
      </c>
      <c r="D7" s="325"/>
      <c r="E7" s="326">
        <f>SUM(C7:D7)</f>
        <v>424.2</v>
      </c>
      <c r="F7" s="327"/>
      <c r="G7" s="325"/>
      <c r="H7" s="325"/>
      <c r="I7" s="326">
        <f>SUM(G7:H7)</f>
        <v>0</v>
      </c>
    </row>
    <row r="8" spans="1:9" x14ac:dyDescent="0.15">
      <c r="A8" s="324" t="s">
        <v>416</v>
      </c>
      <c r="B8" s="324" t="s">
        <v>11</v>
      </c>
      <c r="C8" s="328">
        <v>4846.92</v>
      </c>
      <c r="D8" s="325"/>
      <c r="E8" s="326">
        <f t="shared" ref="E8:E27" si="0">SUM(C8:D8)</f>
        <v>4846.92</v>
      </c>
      <c r="F8" s="327"/>
      <c r="G8" s="325"/>
      <c r="H8" s="325"/>
      <c r="I8" s="326">
        <f t="shared" ref="I8:I27" si="1">SUM(G8:H8)</f>
        <v>0</v>
      </c>
    </row>
    <row r="9" spans="1:9" x14ac:dyDescent="0.15">
      <c r="A9" s="324" t="s">
        <v>403</v>
      </c>
      <c r="B9" s="324" t="s">
        <v>402</v>
      </c>
      <c r="C9" s="328">
        <v>7828.92</v>
      </c>
      <c r="D9" s="325"/>
      <c r="E9" s="326">
        <f t="shared" si="0"/>
        <v>7828.92</v>
      </c>
      <c r="F9" s="327"/>
      <c r="G9" s="325"/>
      <c r="H9" s="325"/>
      <c r="I9" s="326">
        <f t="shared" si="1"/>
        <v>0</v>
      </c>
    </row>
    <row r="10" spans="1:9" x14ac:dyDescent="0.15">
      <c r="A10" s="324" t="s">
        <v>393</v>
      </c>
      <c r="B10" s="324" t="s">
        <v>392</v>
      </c>
      <c r="C10" s="325"/>
      <c r="D10" s="325"/>
      <c r="E10" s="326">
        <f t="shared" si="0"/>
        <v>0</v>
      </c>
      <c r="F10" s="327"/>
      <c r="G10" s="328">
        <v>19.95</v>
      </c>
      <c r="H10" s="325"/>
      <c r="I10" s="326">
        <f t="shared" si="1"/>
        <v>19.95</v>
      </c>
    </row>
    <row r="11" spans="1:9" x14ac:dyDescent="0.15">
      <c r="A11" s="324" t="s">
        <v>391</v>
      </c>
      <c r="B11" s="324" t="s">
        <v>390</v>
      </c>
      <c r="C11" s="328">
        <v>1990</v>
      </c>
      <c r="D11" s="325"/>
      <c r="E11" s="326">
        <f t="shared" si="0"/>
        <v>1990</v>
      </c>
      <c r="F11" s="327"/>
      <c r="G11" s="328">
        <v>1150</v>
      </c>
      <c r="H11" s="325"/>
      <c r="I11" s="326">
        <f t="shared" si="1"/>
        <v>1150</v>
      </c>
    </row>
    <row r="12" spans="1:9" x14ac:dyDescent="0.15">
      <c r="A12" s="324" t="s">
        <v>377</v>
      </c>
      <c r="B12" s="324" t="s">
        <v>376</v>
      </c>
      <c r="C12" s="328">
        <v>625</v>
      </c>
      <c r="D12" s="325"/>
      <c r="E12" s="326">
        <f t="shared" si="0"/>
        <v>625</v>
      </c>
      <c r="F12" s="327"/>
      <c r="G12" s="325"/>
      <c r="H12" s="325"/>
      <c r="I12" s="326">
        <f t="shared" si="1"/>
        <v>0</v>
      </c>
    </row>
    <row r="13" spans="1:9" x14ac:dyDescent="0.15">
      <c r="A13" s="324" t="s">
        <v>351</v>
      </c>
      <c r="B13" s="324" t="s">
        <v>350</v>
      </c>
      <c r="C13" s="328">
        <v>35.1</v>
      </c>
      <c r="D13" s="325"/>
      <c r="E13" s="326">
        <f t="shared" si="0"/>
        <v>35.1</v>
      </c>
      <c r="F13" s="327"/>
      <c r="G13" s="325"/>
      <c r="H13" s="325"/>
      <c r="I13" s="326">
        <f t="shared" si="1"/>
        <v>0</v>
      </c>
    </row>
    <row r="14" spans="1:9" x14ac:dyDescent="0.15">
      <c r="A14" s="324" t="s">
        <v>349</v>
      </c>
      <c r="B14" s="324" t="s">
        <v>348</v>
      </c>
      <c r="C14" s="328">
        <v>5522.2</v>
      </c>
      <c r="D14" s="325"/>
      <c r="E14" s="326">
        <f t="shared" si="0"/>
        <v>5522.2</v>
      </c>
      <c r="F14" s="327"/>
      <c r="G14" s="328">
        <v>1418.21</v>
      </c>
      <c r="H14" s="325"/>
      <c r="I14" s="326">
        <f t="shared" si="1"/>
        <v>1418.21</v>
      </c>
    </row>
    <row r="15" spans="1:9" x14ac:dyDescent="0.15">
      <c r="A15" s="324" t="s">
        <v>343</v>
      </c>
      <c r="B15" s="324" t="s">
        <v>342</v>
      </c>
      <c r="C15" s="328">
        <v>11265.31</v>
      </c>
      <c r="D15" s="325"/>
      <c r="E15" s="326">
        <f t="shared" si="0"/>
        <v>11265.31</v>
      </c>
      <c r="F15" s="327"/>
      <c r="G15" s="325"/>
      <c r="H15" s="325"/>
      <c r="I15" s="326">
        <f t="shared" si="1"/>
        <v>0</v>
      </c>
    </row>
    <row r="16" spans="1:9" x14ac:dyDescent="0.15">
      <c r="A16" s="324" t="s">
        <v>341</v>
      </c>
      <c r="B16" s="324" t="s">
        <v>340</v>
      </c>
      <c r="C16" s="325"/>
      <c r="D16" s="325"/>
      <c r="E16" s="326">
        <f t="shared" si="0"/>
        <v>0</v>
      </c>
      <c r="F16" s="327"/>
      <c r="G16" s="325"/>
      <c r="H16" s="325"/>
      <c r="I16" s="326">
        <f t="shared" si="1"/>
        <v>0</v>
      </c>
    </row>
    <row r="17" spans="1:9" x14ac:dyDescent="0.15">
      <c r="A17" s="324" t="s">
        <v>329</v>
      </c>
      <c r="B17" s="324" t="s">
        <v>878</v>
      </c>
      <c r="C17" s="325"/>
      <c r="D17" s="325"/>
      <c r="E17" s="326">
        <f t="shared" si="0"/>
        <v>0</v>
      </c>
      <c r="F17" s="327"/>
      <c r="G17" s="325"/>
      <c r="H17" s="325"/>
      <c r="I17" s="326">
        <f t="shared" si="1"/>
        <v>0</v>
      </c>
    </row>
    <row r="18" spans="1:9" x14ac:dyDescent="0.15">
      <c r="A18" s="324" t="s">
        <v>264</v>
      </c>
      <c r="B18" s="324" t="s">
        <v>263</v>
      </c>
      <c r="C18" s="325"/>
      <c r="D18" s="325"/>
      <c r="E18" s="326">
        <f t="shared" si="0"/>
        <v>0</v>
      </c>
      <c r="F18" s="327"/>
      <c r="G18" s="328">
        <v>7097.87</v>
      </c>
      <c r="H18" s="325"/>
      <c r="I18" s="326">
        <f t="shared" si="1"/>
        <v>7097.87</v>
      </c>
    </row>
    <row r="19" spans="1:9" x14ac:dyDescent="0.15">
      <c r="A19" s="324" t="s">
        <v>260</v>
      </c>
      <c r="B19" s="324" t="s">
        <v>259</v>
      </c>
      <c r="C19" s="325"/>
      <c r="D19" s="325"/>
      <c r="E19" s="326">
        <f t="shared" si="0"/>
        <v>0</v>
      </c>
      <c r="F19" s="327"/>
      <c r="G19" s="328">
        <v>545.99</v>
      </c>
      <c r="H19" s="325"/>
      <c r="I19" s="326">
        <f t="shared" si="1"/>
        <v>545.99</v>
      </c>
    </row>
    <row r="20" spans="1:9" x14ac:dyDescent="0.15">
      <c r="A20" s="324" t="s">
        <v>258</v>
      </c>
      <c r="B20" s="324" t="s">
        <v>257</v>
      </c>
      <c r="C20" s="328">
        <v>5071.78</v>
      </c>
      <c r="D20" s="328">
        <v>96112.14</v>
      </c>
      <c r="E20" s="326">
        <f t="shared" si="0"/>
        <v>101183.92</v>
      </c>
      <c r="F20" s="329"/>
      <c r="G20" s="328">
        <v>6016.11</v>
      </c>
      <c r="H20" s="328">
        <v>92160.42</v>
      </c>
      <c r="I20" s="326">
        <f t="shared" si="1"/>
        <v>98176.53</v>
      </c>
    </row>
    <row r="21" spans="1:9" x14ac:dyDescent="0.15">
      <c r="A21" s="324" t="s">
        <v>256</v>
      </c>
      <c r="B21" s="324" t="s">
        <v>255</v>
      </c>
      <c r="C21" s="325"/>
      <c r="D21" s="328">
        <v>12430.630000000001</v>
      </c>
      <c r="E21" s="326">
        <f t="shared" si="0"/>
        <v>12430.630000000001</v>
      </c>
      <c r="F21" s="329"/>
      <c r="G21" s="328">
        <v>0</v>
      </c>
      <c r="H21" s="328">
        <v>12787.4</v>
      </c>
      <c r="I21" s="326">
        <f t="shared" si="1"/>
        <v>12787.4</v>
      </c>
    </row>
    <row r="22" spans="1:9" x14ac:dyDescent="0.15">
      <c r="A22" s="324" t="s">
        <v>252</v>
      </c>
      <c r="B22" s="324" t="s">
        <v>251</v>
      </c>
      <c r="C22" s="328">
        <v>50</v>
      </c>
      <c r="D22" s="328">
        <v>2340.27</v>
      </c>
      <c r="E22" s="326">
        <f t="shared" si="0"/>
        <v>2390.27</v>
      </c>
      <c r="F22" s="329"/>
      <c r="G22" s="328">
        <v>354.94</v>
      </c>
      <c r="H22" s="328">
        <v>1880</v>
      </c>
      <c r="I22" s="326">
        <f t="shared" si="1"/>
        <v>2234.94</v>
      </c>
    </row>
    <row r="23" spans="1:9" x14ac:dyDescent="0.15">
      <c r="A23" s="324" t="s">
        <v>250</v>
      </c>
      <c r="B23" s="324" t="s">
        <v>249</v>
      </c>
      <c r="C23" s="328">
        <v>8000</v>
      </c>
      <c r="D23" s="325"/>
      <c r="E23" s="326">
        <f t="shared" si="0"/>
        <v>8000</v>
      </c>
      <c r="F23" s="327"/>
      <c r="G23" s="328">
        <v>19</v>
      </c>
      <c r="H23" s="325"/>
      <c r="I23" s="326">
        <f t="shared" si="1"/>
        <v>19</v>
      </c>
    </row>
    <row r="24" spans="1:9" x14ac:dyDescent="0.15">
      <c r="A24" s="324" t="s">
        <v>244</v>
      </c>
      <c r="B24" s="324" t="s">
        <v>243</v>
      </c>
      <c r="C24" s="328">
        <v>1955.92</v>
      </c>
      <c r="D24" s="325"/>
      <c r="E24" s="326">
        <f t="shared" si="0"/>
        <v>1955.92</v>
      </c>
      <c r="F24" s="327"/>
      <c r="G24" s="328">
        <v>-30</v>
      </c>
      <c r="H24" s="325"/>
      <c r="I24" s="326">
        <f t="shared" si="1"/>
        <v>-30</v>
      </c>
    </row>
    <row r="25" spans="1:9" x14ac:dyDescent="0.15">
      <c r="A25" s="324" t="s">
        <v>220</v>
      </c>
      <c r="B25" s="324" t="s">
        <v>17</v>
      </c>
      <c r="C25" s="328">
        <v>1386.42</v>
      </c>
      <c r="D25" s="325"/>
      <c r="E25" s="326">
        <f t="shared" si="0"/>
        <v>1386.42</v>
      </c>
      <c r="F25" s="327"/>
      <c r="G25" s="328">
        <v>2222.16</v>
      </c>
      <c r="H25" s="325"/>
      <c r="I25" s="326">
        <f t="shared" si="1"/>
        <v>2222.16</v>
      </c>
    </row>
    <row r="26" spans="1:9" x14ac:dyDescent="0.15">
      <c r="A26" s="324" t="s">
        <v>211</v>
      </c>
      <c r="B26" s="324" t="s">
        <v>210</v>
      </c>
      <c r="C26" s="325"/>
      <c r="D26" s="325"/>
      <c r="E26" s="326">
        <f t="shared" si="0"/>
        <v>0</v>
      </c>
      <c r="F26" s="327"/>
      <c r="G26" s="328">
        <v>5998</v>
      </c>
      <c r="H26" s="325"/>
      <c r="I26" s="326">
        <f t="shared" si="1"/>
        <v>5998</v>
      </c>
    </row>
    <row r="27" spans="1:9" x14ac:dyDescent="0.15">
      <c r="A27" s="324" t="s">
        <v>97</v>
      </c>
      <c r="B27" s="324" t="s">
        <v>96</v>
      </c>
      <c r="C27" s="330">
        <v>125.3</v>
      </c>
      <c r="D27" s="331"/>
      <c r="E27" s="332">
        <f t="shared" si="0"/>
        <v>125.3</v>
      </c>
      <c r="F27" s="327"/>
      <c r="G27" s="330">
        <v>10031.75</v>
      </c>
      <c r="H27" s="331"/>
      <c r="I27" s="332">
        <f t="shared" si="1"/>
        <v>10031.75</v>
      </c>
    </row>
    <row r="28" spans="1:9" x14ac:dyDescent="0.15">
      <c r="B28" s="333" t="s">
        <v>879</v>
      </c>
      <c r="C28" s="326">
        <f>SUM(C7:C27)</f>
        <v>49127.07</v>
      </c>
      <c r="D28" s="326">
        <f>SUM(D7:D27)</f>
        <v>110883.04000000001</v>
      </c>
      <c r="E28" s="326">
        <f>SUM(E7:E27)</f>
        <v>160010.11000000002</v>
      </c>
      <c r="F28" s="334"/>
      <c r="G28" s="326">
        <f>SUM(G7:G27)</f>
        <v>34843.979999999996</v>
      </c>
      <c r="H28" s="326">
        <f>SUM(H7:H27)</f>
        <v>106827.81999999999</v>
      </c>
      <c r="I28" s="326">
        <f>SUM(I7:I27)</f>
        <v>141671.79999999999</v>
      </c>
    </row>
    <row r="29" spans="1:9" x14ac:dyDescent="0.15">
      <c r="C29" s="335"/>
      <c r="D29" s="335"/>
      <c r="E29" s="335"/>
      <c r="F29" s="335"/>
      <c r="G29" s="335"/>
      <c r="H29" s="335"/>
      <c r="I29" s="335"/>
    </row>
    <row r="30" spans="1:9" x14ac:dyDescent="0.15">
      <c r="C30" s="335"/>
      <c r="D30" s="335"/>
      <c r="E30" s="335"/>
      <c r="F30" s="335"/>
      <c r="G30" s="335"/>
      <c r="H30" s="335"/>
      <c r="I30" s="335"/>
    </row>
  </sheetData>
  <pageMargins left="0.75" right="0.75" top="1" bottom="1" header="0.5" footer="0.5"/>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I25"/>
  <sheetViews>
    <sheetView showGridLines="0" zoomScaleNormal="100" workbookViewId="0">
      <selection activeCell="F32" sqref="F32"/>
    </sheetView>
  </sheetViews>
  <sheetFormatPr defaultColWidth="9.140625" defaultRowHeight="12.75" x14ac:dyDescent="0.2"/>
  <cols>
    <col min="1" max="1" width="14.85546875" style="179" customWidth="1"/>
    <col min="2" max="2" width="8" style="179" customWidth="1"/>
    <col min="3" max="3" width="30.42578125" style="179" customWidth="1"/>
    <col min="4" max="4" width="15.7109375" style="179" customWidth="1"/>
    <col min="5" max="5" width="20.140625" style="179" customWidth="1"/>
    <col min="6" max="6" width="18.7109375" style="179" customWidth="1"/>
    <col min="7" max="7" width="19.5703125" style="179" customWidth="1"/>
    <col min="8" max="8" width="21.140625" style="179" customWidth="1"/>
    <col min="9" max="16384" width="9.140625" style="179"/>
  </cols>
  <sheetData>
    <row r="1" spans="1:9" ht="18.75" x14ac:dyDescent="0.3">
      <c r="A1" s="353" t="s">
        <v>715</v>
      </c>
      <c r="B1" s="353"/>
      <c r="C1" s="353"/>
      <c r="D1" s="353"/>
      <c r="E1" s="353"/>
      <c r="F1" s="353"/>
      <c r="G1" s="353"/>
      <c r="H1" s="353"/>
    </row>
    <row r="2" spans="1:9" ht="40.5" customHeight="1" x14ac:dyDescent="0.25">
      <c r="A2" s="354" t="s">
        <v>716</v>
      </c>
      <c r="B2" s="354"/>
      <c r="C2" s="354"/>
      <c r="D2" s="354"/>
      <c r="E2" s="354"/>
      <c r="F2" s="354"/>
      <c r="G2" s="354"/>
      <c r="H2" s="354"/>
    </row>
    <row r="3" spans="1:9" ht="23.25" customHeight="1" x14ac:dyDescent="0.2"/>
    <row r="4" spans="1:9" ht="16.5" thickBot="1" x14ac:dyDescent="0.3">
      <c r="A4" s="183" t="s">
        <v>861</v>
      </c>
      <c r="B4" s="303" t="s">
        <v>863</v>
      </c>
      <c r="C4" s="304"/>
    </row>
    <row r="5" spans="1:9" ht="13.9" customHeight="1" x14ac:dyDescent="0.2">
      <c r="A5" s="349" t="s">
        <v>634</v>
      </c>
      <c r="B5" s="305"/>
      <c r="C5" s="351" t="s">
        <v>704</v>
      </c>
      <c r="D5" s="351" t="s">
        <v>705</v>
      </c>
      <c r="E5" s="305" t="s">
        <v>714</v>
      </c>
      <c r="F5" s="305" t="s">
        <v>711</v>
      </c>
      <c r="G5" s="305" t="s">
        <v>712</v>
      </c>
      <c r="H5" s="306" t="s">
        <v>713</v>
      </c>
    </row>
    <row r="6" spans="1:9" ht="13.5" thickBot="1" x14ac:dyDescent="0.25">
      <c r="A6" s="350"/>
      <c r="B6" s="307" t="s">
        <v>845</v>
      </c>
      <c r="C6" s="352"/>
      <c r="D6" s="352"/>
      <c r="E6" s="308" t="s">
        <v>706</v>
      </c>
      <c r="F6" s="307" t="s">
        <v>709</v>
      </c>
      <c r="G6" s="307" t="s">
        <v>707</v>
      </c>
      <c r="H6" s="309" t="s">
        <v>710</v>
      </c>
      <c r="I6" s="180"/>
    </row>
    <row r="7" spans="1:9" ht="18" customHeight="1" x14ac:dyDescent="0.2">
      <c r="A7" s="208"/>
      <c r="B7" s="310" t="s">
        <v>862</v>
      </c>
      <c r="C7" s="209" t="s">
        <v>864</v>
      </c>
      <c r="D7" s="311" t="s">
        <v>867</v>
      </c>
      <c r="E7" s="312">
        <v>98355.289000000004</v>
      </c>
      <c r="F7" s="312">
        <v>98354.979000000007</v>
      </c>
      <c r="G7" s="310"/>
      <c r="H7" s="310">
        <f>E7-F7</f>
        <v>0.30999999999767169</v>
      </c>
      <c r="I7" s="180"/>
    </row>
    <row r="8" spans="1:9" ht="18" customHeight="1" x14ac:dyDescent="0.2">
      <c r="A8" s="187"/>
      <c r="B8" s="313" t="s">
        <v>862</v>
      </c>
      <c r="C8" s="167" t="s">
        <v>864</v>
      </c>
      <c r="D8" s="314" t="s">
        <v>868</v>
      </c>
      <c r="E8" s="315">
        <v>97761.032000000021</v>
      </c>
      <c r="F8" s="315">
        <v>97760.943000000014</v>
      </c>
      <c r="G8" s="313"/>
      <c r="H8" s="310">
        <f>E8-F8</f>
        <v>8.900000000721775E-2</v>
      </c>
      <c r="I8" s="180"/>
    </row>
    <row r="9" spans="1:9" ht="18" customHeight="1" x14ac:dyDescent="0.2">
      <c r="A9" s="187"/>
      <c r="B9" s="313" t="s">
        <v>862</v>
      </c>
      <c r="C9" s="167" t="s">
        <v>864</v>
      </c>
      <c r="D9" s="314" t="s">
        <v>869</v>
      </c>
      <c r="E9" s="315">
        <v>98354.595000000001</v>
      </c>
      <c r="F9" s="315">
        <v>98354.979000000007</v>
      </c>
      <c r="G9" s="313"/>
      <c r="H9" s="310">
        <f t="shared" ref="H9:H12" si="0">E9-F9</f>
        <v>-0.38400000000547152</v>
      </c>
      <c r="I9" s="180"/>
    </row>
    <row r="10" spans="1:9" ht="18" customHeight="1" x14ac:dyDescent="0.2">
      <c r="A10" s="187"/>
      <c r="B10" s="313" t="s">
        <v>862</v>
      </c>
      <c r="C10" s="167" t="s">
        <v>864</v>
      </c>
      <c r="D10" s="314" t="s">
        <v>870</v>
      </c>
      <c r="E10" s="315">
        <v>98355</v>
      </c>
      <c r="F10" s="315">
        <v>98354.979000000007</v>
      </c>
      <c r="G10" s="313"/>
      <c r="H10" s="310">
        <f t="shared" si="0"/>
        <v>2.0999999993364327E-2</v>
      </c>
      <c r="I10" s="180"/>
    </row>
    <row r="11" spans="1:9" ht="18" customHeight="1" x14ac:dyDescent="0.2">
      <c r="A11" s="187"/>
      <c r="B11" s="313" t="s">
        <v>862</v>
      </c>
      <c r="C11" s="167" t="s">
        <v>865</v>
      </c>
      <c r="D11" s="314" t="s">
        <v>871</v>
      </c>
      <c r="E11" s="315">
        <v>110037</v>
      </c>
      <c r="F11" s="315">
        <v>110036.81700000001</v>
      </c>
      <c r="G11" s="313"/>
      <c r="H11" s="310">
        <f t="shared" si="0"/>
        <v>0.18299999998998828</v>
      </c>
      <c r="I11" s="180"/>
    </row>
    <row r="12" spans="1:9" ht="18" customHeight="1" x14ac:dyDescent="0.2">
      <c r="A12" s="187"/>
      <c r="B12" s="313" t="s">
        <v>862</v>
      </c>
      <c r="C12" s="167" t="s">
        <v>866</v>
      </c>
      <c r="D12" s="314" t="s">
        <v>872</v>
      </c>
      <c r="E12" s="315">
        <v>121717.91600000004</v>
      </c>
      <c r="F12" s="315">
        <v>121717.87200000002</v>
      </c>
      <c r="G12" s="313"/>
      <c r="H12" s="310">
        <f t="shared" si="0"/>
        <v>4.4000000023515895E-2</v>
      </c>
      <c r="I12" s="180"/>
    </row>
    <row r="13" spans="1:9" ht="18" customHeight="1" x14ac:dyDescent="0.2">
      <c r="A13" s="187"/>
      <c r="B13" s="313" t="s">
        <v>862</v>
      </c>
      <c r="C13" s="167" t="s">
        <v>864</v>
      </c>
      <c r="D13" s="314" t="s">
        <v>873</v>
      </c>
      <c r="E13" s="315">
        <v>98355.258000000002</v>
      </c>
      <c r="F13" s="315"/>
      <c r="G13" s="313">
        <v>98355.258000000002</v>
      </c>
      <c r="H13" s="313"/>
      <c r="I13" s="180"/>
    </row>
    <row r="14" spans="1:9" ht="18" customHeight="1" x14ac:dyDescent="0.2">
      <c r="A14" s="187"/>
      <c r="B14" s="313"/>
      <c r="C14" s="167"/>
      <c r="D14" s="314"/>
      <c r="E14" s="315"/>
      <c r="F14" s="315"/>
      <c r="G14" s="313"/>
      <c r="H14" s="313"/>
      <c r="I14" s="180"/>
    </row>
    <row r="15" spans="1:9" ht="18" customHeight="1" x14ac:dyDescent="0.2">
      <c r="A15" s="187"/>
      <c r="B15" s="313"/>
      <c r="C15" s="167"/>
      <c r="D15" s="314"/>
      <c r="E15" s="315"/>
      <c r="F15" s="315"/>
      <c r="G15" s="313"/>
      <c r="H15" s="313"/>
      <c r="I15" s="180"/>
    </row>
    <row r="16" spans="1:9" ht="18" customHeight="1" x14ac:dyDescent="0.2">
      <c r="A16" s="187"/>
      <c r="B16" s="313"/>
      <c r="C16" s="167"/>
      <c r="D16" s="314"/>
      <c r="E16" s="315"/>
      <c r="F16" s="315"/>
      <c r="G16" s="313"/>
      <c r="H16" s="313"/>
      <c r="I16" s="180"/>
    </row>
    <row r="17" spans="1:9" ht="18" customHeight="1" x14ac:dyDescent="0.2">
      <c r="A17" s="187"/>
      <c r="B17" s="313"/>
      <c r="C17" s="167"/>
      <c r="D17" s="314"/>
      <c r="E17" s="315"/>
      <c r="F17" s="315"/>
      <c r="G17" s="313"/>
      <c r="H17" s="313"/>
      <c r="I17" s="180"/>
    </row>
    <row r="18" spans="1:9" ht="18" customHeight="1" x14ac:dyDescent="0.2">
      <c r="A18" s="187"/>
      <c r="B18" s="313"/>
      <c r="C18" s="167"/>
      <c r="D18" s="314"/>
      <c r="E18" s="315"/>
      <c r="F18" s="315"/>
      <c r="G18" s="313"/>
      <c r="H18" s="313"/>
      <c r="I18" s="180"/>
    </row>
    <row r="19" spans="1:9" ht="18" customHeight="1" x14ac:dyDescent="0.2">
      <c r="A19" s="187"/>
      <c r="B19" s="313"/>
      <c r="C19" s="167"/>
      <c r="D19" s="314"/>
      <c r="E19" s="315"/>
      <c r="F19" s="315"/>
      <c r="G19" s="313"/>
      <c r="H19" s="313"/>
      <c r="I19" s="180"/>
    </row>
    <row r="20" spans="1:9" ht="18" customHeight="1" x14ac:dyDescent="0.2">
      <c r="A20" s="187"/>
      <c r="B20" s="313"/>
      <c r="C20" s="167"/>
      <c r="D20" s="314"/>
      <c r="E20" s="315"/>
      <c r="F20" s="315"/>
      <c r="G20" s="313"/>
      <c r="H20" s="313"/>
      <c r="I20" s="180"/>
    </row>
    <row r="21" spans="1:9" ht="18" customHeight="1" x14ac:dyDescent="0.2">
      <c r="A21" s="187"/>
      <c r="B21" s="313"/>
      <c r="C21" s="167"/>
      <c r="D21" s="314"/>
      <c r="E21" s="315"/>
      <c r="F21" s="315"/>
      <c r="G21" s="313"/>
      <c r="H21" s="313"/>
      <c r="I21" s="180"/>
    </row>
    <row r="22" spans="1:9" ht="18" customHeight="1" x14ac:dyDescent="0.2">
      <c r="A22" s="187"/>
      <c r="B22" s="313"/>
      <c r="C22" s="167"/>
      <c r="D22" s="314"/>
      <c r="E22" s="315"/>
      <c r="F22" s="315"/>
      <c r="G22" s="313"/>
      <c r="H22" s="313"/>
      <c r="I22" s="180"/>
    </row>
    <row r="23" spans="1:9" ht="18" customHeight="1" x14ac:dyDescent="0.2">
      <c r="A23" s="187"/>
      <c r="B23" s="315"/>
      <c r="C23" s="167"/>
      <c r="D23" s="314"/>
      <c r="E23" s="315"/>
      <c r="F23" s="315"/>
      <c r="G23" s="315"/>
      <c r="H23" s="315"/>
      <c r="I23" s="180"/>
    </row>
    <row r="24" spans="1:9" ht="23.25" customHeight="1" x14ac:dyDescent="0.2">
      <c r="B24" s="316">
        <f t="shared" ref="B24" si="1">SUM(B8:B23)</f>
        <v>0</v>
      </c>
      <c r="C24" s="199" t="s">
        <v>708</v>
      </c>
      <c r="D24" s="317"/>
      <c r="E24" s="201">
        <f>SUM(E7:E23)</f>
        <v>722936.09000000008</v>
      </c>
      <c r="F24" s="201">
        <f>SUM(F7:F23)</f>
        <v>624580.56900000002</v>
      </c>
      <c r="G24" s="201">
        <f t="shared" ref="G24:H24" si="2">SUM(G8:G23)</f>
        <v>98355.258000000002</v>
      </c>
      <c r="H24" s="201">
        <f t="shared" si="2"/>
        <v>-4.6999999991385266E-2</v>
      </c>
      <c r="I24" s="180"/>
    </row>
    <row r="25" spans="1:9" x14ac:dyDescent="0.2">
      <c r="C25" s="183"/>
    </row>
  </sheetData>
  <mergeCells count="5">
    <mergeCell ref="A5:A6"/>
    <mergeCell ref="C5:C6"/>
    <mergeCell ref="D5:D6"/>
    <mergeCell ref="A1:H1"/>
    <mergeCell ref="A2:H2"/>
  </mergeCells>
  <printOptions horizontalCentered="1"/>
  <pageMargins left="0.25" right="0.25" top="0.67708333333333304" bottom="0.35416666666666702" header="0.3" footer="0.3"/>
  <pageSetup scale="66" orientation="landscape" r:id="rId1"/>
  <headerFooter>
    <oddFooter>&amp;Rprinted:  &amp;D&amp;T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workbookViewId="0">
      <selection activeCell="G14" sqref="G14"/>
    </sheetView>
  </sheetViews>
  <sheetFormatPr defaultColWidth="9.140625" defaultRowHeight="15" x14ac:dyDescent="0.25"/>
  <cols>
    <col min="1" max="2" width="20.7109375" style="173" customWidth="1"/>
    <col min="3" max="3" width="79.42578125" style="173" customWidth="1"/>
    <col min="4" max="4" width="86.28515625" style="173" customWidth="1"/>
    <col min="5" max="5" width="35.5703125" style="173" customWidth="1"/>
    <col min="6" max="6" width="31.28515625" style="173" customWidth="1"/>
    <col min="7" max="7" width="26.140625" style="173" customWidth="1"/>
    <col min="8" max="9" width="9.140625" style="173" hidden="1" customWidth="1"/>
    <col min="10" max="16384" width="9.140625" style="173"/>
  </cols>
  <sheetData>
    <row r="1" spans="1:9" ht="18.75" x14ac:dyDescent="0.3">
      <c r="A1" s="353" t="s">
        <v>831</v>
      </c>
      <c r="B1" s="353"/>
      <c r="C1" s="353"/>
      <c r="D1" s="353"/>
      <c r="E1" s="353"/>
      <c r="F1" s="353"/>
      <c r="G1" s="353"/>
      <c r="H1" s="353"/>
      <c r="I1" s="353"/>
    </row>
    <row r="3" spans="1:9" s="174" customFormat="1" thickBot="1" x14ac:dyDescent="0.25"/>
    <row r="4" spans="1:9" s="174" customFormat="1" thickBot="1" x14ac:dyDescent="0.25">
      <c r="A4" s="358" t="s">
        <v>828</v>
      </c>
      <c r="B4" s="359"/>
      <c r="C4" s="359"/>
      <c r="D4" s="359"/>
      <c r="E4" s="359"/>
      <c r="F4" s="359"/>
      <c r="G4" s="360"/>
    </row>
    <row r="5" spans="1:9" ht="174" customHeight="1" thickBot="1" x14ac:dyDescent="0.3">
      <c r="A5" s="355"/>
      <c r="B5" s="356"/>
      <c r="C5" s="356"/>
      <c r="D5" s="356"/>
      <c r="E5" s="356"/>
      <c r="F5" s="356"/>
      <c r="G5" s="357"/>
    </row>
    <row r="6" spans="1:9" ht="15.75" thickBot="1" x14ac:dyDescent="0.3">
      <c r="A6" s="263"/>
      <c r="B6" s="264"/>
      <c r="C6" s="264"/>
      <c r="D6" s="264"/>
      <c r="E6" s="264"/>
      <c r="F6" s="264"/>
      <c r="G6" s="264"/>
    </row>
    <row r="7" spans="1:9" s="174" customFormat="1" ht="16.5" thickBot="1" x14ac:dyDescent="0.3">
      <c r="A7" s="361" t="s">
        <v>838</v>
      </c>
      <c r="B7" s="361"/>
      <c r="C7" s="361"/>
      <c r="D7" s="361"/>
      <c r="E7" s="361"/>
      <c r="F7" s="361"/>
      <c r="G7" s="361"/>
    </row>
    <row r="8" spans="1:9" ht="136.5" customHeight="1" thickBot="1" x14ac:dyDescent="0.3">
      <c r="A8" s="355"/>
      <c r="B8" s="356"/>
      <c r="C8" s="356"/>
      <c r="D8" s="356"/>
      <c r="E8" s="356"/>
      <c r="F8" s="356"/>
      <c r="G8" s="357"/>
    </row>
    <row r="9" spans="1:9" ht="15.75" thickBot="1" x14ac:dyDescent="0.3">
      <c r="A9" s="263"/>
      <c r="B9" s="264"/>
      <c r="C9" s="264"/>
      <c r="D9" s="264"/>
      <c r="E9" s="264"/>
      <c r="F9" s="264"/>
      <c r="G9" s="264"/>
    </row>
    <row r="10" spans="1:9" s="102" customFormat="1" ht="18" customHeight="1" x14ac:dyDescent="0.25"/>
    <row r="11" spans="1:9" s="102" customFormat="1" ht="131.25" hidden="1" customHeight="1" x14ac:dyDescent="0.25"/>
    <row r="12" spans="1:9" s="261" customFormat="1" ht="62.25" customHeight="1" x14ac:dyDescent="0.2">
      <c r="A12" s="260" t="s">
        <v>810</v>
      </c>
      <c r="B12" s="260" t="s">
        <v>827</v>
      </c>
      <c r="C12" s="260" t="s">
        <v>718</v>
      </c>
      <c r="D12" s="262" t="s">
        <v>71</v>
      </c>
      <c r="E12" s="260" t="s">
        <v>816</v>
      </c>
      <c r="F12" s="260" t="s">
        <v>672</v>
      </c>
      <c r="G12" s="260" t="s">
        <v>673</v>
      </c>
    </row>
    <row r="13" spans="1:9" s="102" customFormat="1" ht="109.5" customHeight="1" x14ac:dyDescent="0.25">
      <c r="A13" s="236"/>
      <c r="B13" s="236"/>
      <c r="C13" s="168"/>
      <c r="D13" s="168"/>
      <c r="E13" s="168"/>
      <c r="F13" s="169"/>
      <c r="G13" s="168"/>
    </row>
    <row r="14" spans="1:9" s="102" customFormat="1" ht="108" customHeight="1" x14ac:dyDescent="0.25">
      <c r="A14" s="236"/>
      <c r="B14" s="236"/>
      <c r="C14" s="168"/>
      <c r="D14" s="168"/>
      <c r="E14" s="168"/>
      <c r="F14" s="169"/>
      <c r="G14" s="170"/>
    </row>
    <row r="15" spans="1:9" s="102" customFormat="1" ht="129.75" customHeight="1" x14ac:dyDescent="0.25">
      <c r="A15" s="236"/>
      <c r="B15" s="236"/>
      <c r="C15" s="168"/>
      <c r="D15" s="168"/>
      <c r="E15" s="168"/>
      <c r="F15" s="171"/>
      <c r="G15" s="170"/>
    </row>
  </sheetData>
  <mergeCells count="5">
    <mergeCell ref="A5:G5"/>
    <mergeCell ref="A8:G8"/>
    <mergeCell ref="A4:G4"/>
    <mergeCell ref="A7:G7"/>
    <mergeCell ref="A1:I1"/>
  </mergeCells>
  <printOptions horizontalCentered="1"/>
  <pageMargins left="0.45" right="0.45" top="0.5" bottom="0.5" header="0.3" footer="0.3"/>
  <pageSetup paperSize="5" scale="61" orientation="landscape" r:id="rId1"/>
  <headerFooter>
    <oddFooter>&amp;L&amp;A&amp;Rprinted &amp;D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StratObjectives!$A$10:$A$13</xm:f>
          </x14:formula1>
          <xm:sqref>E13:E15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0"/>
  <sheetViews>
    <sheetView workbookViewId="0">
      <selection activeCell="A2" sqref="A2"/>
    </sheetView>
  </sheetViews>
  <sheetFormatPr defaultColWidth="9.140625" defaultRowHeight="15" x14ac:dyDescent="0.25"/>
  <cols>
    <col min="1" max="1" width="54.140625" style="173" customWidth="1"/>
    <col min="2" max="2" width="38.28515625" style="173" customWidth="1"/>
    <col min="3" max="3" width="53.28515625" style="173" customWidth="1"/>
    <col min="4" max="4" width="60.28515625" style="173" customWidth="1"/>
    <col min="5" max="5" width="47.28515625" style="173" customWidth="1"/>
    <col min="6" max="16384" width="9.140625" style="173"/>
  </cols>
  <sheetData>
    <row r="1" spans="1:5" ht="20.25" x14ac:dyDescent="0.3">
      <c r="A1" s="362" t="s">
        <v>843</v>
      </c>
      <c r="B1" s="362"/>
      <c r="C1" s="362"/>
      <c r="D1" s="362"/>
      <c r="E1" s="362"/>
    </row>
    <row r="2" spans="1:5" x14ac:dyDescent="0.25">
      <c r="A2" s="176"/>
      <c r="B2" s="176"/>
      <c r="C2" s="176"/>
      <c r="D2" s="176"/>
      <c r="E2" s="176"/>
    </row>
    <row r="3" spans="1:5" x14ac:dyDescent="0.25">
      <c r="A3" s="176"/>
      <c r="B3" s="176"/>
      <c r="C3" s="176"/>
      <c r="D3" s="176"/>
      <c r="E3" s="176"/>
    </row>
    <row r="4" spans="1:5" s="175" customFormat="1" ht="44.25" customHeight="1" x14ac:dyDescent="0.25">
      <c r="A4" s="177" t="s">
        <v>817</v>
      </c>
      <c r="B4" s="177" t="s">
        <v>839</v>
      </c>
      <c r="C4" s="177" t="s">
        <v>819</v>
      </c>
      <c r="D4" s="177" t="s">
        <v>820</v>
      </c>
      <c r="E4" s="177" t="s">
        <v>818</v>
      </c>
    </row>
    <row r="5" spans="1:5" ht="68.25" customHeight="1" x14ac:dyDescent="0.25">
      <c r="A5" s="176"/>
      <c r="B5" s="176"/>
      <c r="C5" s="176"/>
      <c r="D5" s="176"/>
      <c r="E5" s="176"/>
    </row>
    <row r="6" spans="1:5" ht="68.25" customHeight="1" x14ac:dyDescent="0.25">
      <c r="A6" s="176"/>
      <c r="B6" s="176"/>
      <c r="C6" s="176"/>
      <c r="D6" s="176"/>
      <c r="E6" s="176"/>
    </row>
    <row r="7" spans="1:5" ht="68.25" customHeight="1" x14ac:dyDescent="0.25">
      <c r="A7" s="176"/>
      <c r="B7" s="176"/>
      <c r="C7" s="176"/>
      <c r="D7" s="176"/>
      <c r="E7" s="176"/>
    </row>
    <row r="8" spans="1:5" ht="68.25" customHeight="1" x14ac:dyDescent="0.25">
      <c r="A8" s="176"/>
      <c r="B8" s="176"/>
      <c r="C8" s="176"/>
      <c r="D8" s="176"/>
      <c r="E8" s="176"/>
    </row>
    <row r="9" spans="1:5" ht="68.25" customHeight="1" x14ac:dyDescent="0.25">
      <c r="A9" s="176"/>
      <c r="B9" s="176"/>
      <c r="C9" s="176"/>
      <c r="D9" s="176"/>
      <c r="E9" s="176"/>
    </row>
    <row r="10" spans="1:5" ht="68.25" customHeight="1" thickBot="1" x14ac:dyDescent="0.3">
      <c r="A10" s="173" t="s">
        <v>23</v>
      </c>
      <c r="B10" s="178">
        <f>SUM(B5:B9)</f>
        <v>0</v>
      </c>
    </row>
    <row r="11" spans="1:5" ht="68.25" customHeight="1" thickTop="1" x14ac:dyDescent="0.25"/>
    <row r="12" spans="1:5" ht="68.25" customHeight="1" x14ac:dyDescent="0.25"/>
    <row r="13" spans="1:5" ht="68.25" customHeight="1" x14ac:dyDescent="0.25"/>
    <row r="14" spans="1:5" ht="68.25" customHeight="1" x14ac:dyDescent="0.25"/>
    <row r="15" spans="1:5" ht="68.25" customHeight="1" x14ac:dyDescent="0.25"/>
    <row r="16" spans="1:5" ht="68.25" customHeight="1" x14ac:dyDescent="0.25"/>
    <row r="17" ht="68.25" customHeight="1" x14ac:dyDescent="0.25"/>
    <row r="18" ht="68.25" customHeight="1" x14ac:dyDescent="0.25"/>
    <row r="19" ht="68.25" customHeight="1" x14ac:dyDescent="0.25"/>
    <row r="20" ht="68.25" customHeight="1" x14ac:dyDescent="0.25"/>
  </sheetData>
  <mergeCells count="1">
    <mergeCell ref="A1:E1"/>
  </mergeCells>
  <pageMargins left="0" right="0" top="0.75" bottom="0.75" header="0.3" footer="0.3"/>
  <pageSetup paperSize="5" scale="68" orientation="landscape" r:id="rId1"/>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Worksheets</vt:lpstr>
      </vt:variant>
      <vt:variant>
        <vt:i4>18</vt:i4>
      </vt:variant>
      <vt:variant>
        <vt:lpstr>Named Ranges</vt:lpstr>
      </vt:variant>
      <vt:variant>
        <vt:i4>15</vt:i4>
      </vt:variant>
    </vt:vector>
  </HeadingPairs>
  <TitlesOfParts>
    <vt:vector baseType="lpstr" size="33">
      <vt:lpstr>Instructions</vt:lpstr>
      <vt:lpstr>Narrative</vt:lpstr>
      <vt:lpstr>MGMT Feedback</vt:lpstr>
      <vt:lpstr>IT Data and Benchmarks</vt:lpstr>
      <vt:lpstr>Budget Wksht - INFO04</vt:lpstr>
      <vt:lpstr>INFO04_TFEE04 - Chris S.</vt:lpstr>
      <vt:lpstr>FT Salaries</vt:lpstr>
      <vt:lpstr>Strategic Funding request</vt:lpstr>
      <vt:lpstr>Reduction worksheet</vt:lpstr>
      <vt:lpstr>Capital Equipment $1,000 +</vt:lpstr>
      <vt:lpstr>Equipment below $1,000</vt:lpstr>
      <vt:lpstr>Revenue Summary Other Sources</vt:lpstr>
      <vt:lpstr>ACCT30- Self Supporting example</vt:lpstr>
      <vt:lpstr>Division Worksheet</vt:lpstr>
      <vt:lpstr>Revised One-Time &amp; Capital</vt:lpstr>
      <vt:lpstr>Account Codes</vt:lpstr>
      <vt:lpstr>DeptListing</vt:lpstr>
      <vt:lpstr>StratObjectives</vt:lpstr>
      <vt:lpstr>Dept1</vt:lpstr>
      <vt:lpstr>Depts</vt:lpstr>
      <vt:lpstr>Depts.</vt:lpstr>
      <vt:lpstr>'Budget Wksht - INFO04'!Print_Area</vt:lpstr>
      <vt:lpstr>'Capital Equipment $1,000 +'!Print_Area</vt:lpstr>
      <vt:lpstr>'Equipment below $1,000'!Print_Area</vt:lpstr>
      <vt:lpstr>'FT Salaries'!Print_Area</vt:lpstr>
      <vt:lpstr>Instructions!Print_Area</vt:lpstr>
      <vt:lpstr>'IT Data and Benchmarks'!Print_Area</vt:lpstr>
      <vt:lpstr>Narrative!Print_Area</vt:lpstr>
      <vt:lpstr>'Revenue Summary Other Sources'!Print_Area</vt:lpstr>
      <vt:lpstr>'Strategic Funding request'!Print_Area</vt:lpstr>
      <vt:lpstr>'Budget Wksht - INFO04'!Print_Titles</vt:lpstr>
      <vt:lpstr>'FT Salaries'!Print_Titles</vt:lpstr>
      <vt:lpstr>StratObj</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